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J4" i="5" l="1"/>
  <c r="K4" i="5" s="1"/>
  <c r="J13" i="5"/>
  <c r="K13" i="5" s="1"/>
  <c r="J6" i="5"/>
  <c r="K6" i="5" s="1"/>
  <c r="J5" i="5"/>
  <c r="K5" i="5" s="1"/>
  <c r="J12" i="5"/>
  <c r="K12" i="5"/>
  <c r="K55" i="4" l="1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J29" i="4"/>
  <c r="K29" i="4" s="1"/>
  <c r="J27" i="4"/>
  <c r="K27" i="4" s="1"/>
  <c r="J34" i="4"/>
  <c r="K34" i="4" s="1"/>
  <c r="J32" i="4"/>
  <c r="K32" i="4" s="1"/>
  <c r="J31" i="4"/>
  <c r="K31" i="4" s="1"/>
  <c r="J30" i="4"/>
  <c r="K30" i="4" s="1"/>
  <c r="J35" i="4"/>
  <c r="K35" i="4" s="1"/>
  <c r="J33" i="4"/>
  <c r="K33" i="4" s="1"/>
  <c r="J28" i="4"/>
  <c r="K28" i="4" s="1"/>
  <c r="J26" i="4"/>
  <c r="K26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4" i="7"/>
  <c r="K4" i="7" s="1"/>
  <c r="J6" i="7"/>
  <c r="K6" i="7" s="1"/>
  <c r="J5" i="7"/>
  <c r="K5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8" i="6"/>
  <c r="K8" i="6" s="1"/>
  <c r="J7" i="6"/>
  <c r="K7" i="6" s="1"/>
  <c r="J4" i="6"/>
  <c r="K4" i="6" s="1"/>
  <c r="J9" i="6"/>
  <c r="K9" i="6" s="1"/>
  <c r="J6" i="6"/>
  <c r="K6" i="6" s="1"/>
  <c r="J5" i="6"/>
  <c r="K5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9" i="5"/>
  <c r="K9" i="5" s="1"/>
  <c r="J7" i="5"/>
  <c r="K7" i="5" s="1"/>
  <c r="J8" i="5"/>
  <c r="K8" i="5" s="1"/>
  <c r="J14" i="5"/>
  <c r="K14" i="5" s="1"/>
  <c r="J15" i="5"/>
  <c r="K15" i="5" s="1"/>
  <c r="J10" i="5"/>
  <c r="K10" i="5" s="1"/>
  <c r="J11" i="5"/>
  <c r="K11" i="5" s="1"/>
  <c r="I33" i="3" l="1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2" i="3"/>
  <c r="J12" i="3" s="1"/>
  <c r="I6" i="3"/>
  <c r="J6" i="3" s="1"/>
  <c r="I9" i="3"/>
  <c r="J9" i="3" s="1"/>
  <c r="I13" i="3"/>
  <c r="J13" i="3" s="1"/>
  <c r="I17" i="3"/>
  <c r="J17" i="3" s="1"/>
  <c r="I11" i="3"/>
  <c r="J11" i="3" s="1"/>
  <c r="I15" i="3"/>
  <c r="J15" i="3" s="1"/>
  <c r="I18" i="3"/>
  <c r="J18" i="3" s="1"/>
  <c r="I14" i="3"/>
  <c r="J14" i="3" s="1"/>
  <c r="I16" i="3"/>
  <c r="J16" i="3" s="1"/>
  <c r="I8" i="3"/>
  <c r="J8" i="3" s="1"/>
  <c r="I4" i="3"/>
  <c r="J4" i="3" s="1"/>
  <c r="I10" i="3"/>
  <c r="J10" i="3" s="1"/>
  <c r="I7" i="3"/>
  <c r="J7" i="3" s="1"/>
  <c r="I5" i="3"/>
  <c r="J5" i="3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5" i="2"/>
  <c r="J15" i="2" s="1"/>
  <c r="I5" i="2"/>
  <c r="J5" i="2" s="1"/>
  <c r="I17" i="2"/>
  <c r="J17" i="2" s="1"/>
  <c r="I6" i="2"/>
  <c r="J6" i="2" s="1"/>
  <c r="I14" i="2"/>
  <c r="J14" i="2" s="1"/>
  <c r="I16" i="2"/>
  <c r="J16" i="2" s="1"/>
  <c r="I13" i="2"/>
  <c r="J13" i="2" s="1"/>
  <c r="I10" i="2"/>
  <c r="J10" i="2" s="1"/>
  <c r="I9" i="2"/>
  <c r="J9" i="2" s="1"/>
  <c r="I12" i="2"/>
  <c r="J12" i="2" s="1"/>
  <c r="I4" i="2"/>
  <c r="J4" i="2" s="1"/>
  <c r="I7" i="2"/>
  <c r="J7" i="2" s="1"/>
  <c r="I8" i="2"/>
  <c r="J8" i="2" s="1"/>
  <c r="I11" i="2"/>
  <c r="J11" i="2" s="1"/>
</calcChain>
</file>

<file path=xl/sharedStrings.xml><?xml version="1.0" encoding="utf-8"?>
<sst xmlns="http://schemas.openxmlformats.org/spreadsheetml/2006/main" count="594" uniqueCount="199">
  <si>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</si>
  <si>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</si>
  <si>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</si>
  <si>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</si>
  <si>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</si>
  <si>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</si>
  <si>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</si>
  <si>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</si>
  <si>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</si>
  <si>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</si>
  <si>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</si>
  <si>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</si>
  <si>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</si>
  <si>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</si>
  <si>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</si>
  <si>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</si>
  <si>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</si>
  <si>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</si>
  <si>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</si>
  <si>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(девушки)</t>
  </si>
  <si>
    <t>Канева</t>
  </si>
  <si>
    <t>Карина</t>
  </si>
  <si>
    <t>Андреевна</t>
  </si>
  <si>
    <t>Алина</t>
  </si>
  <si>
    <t>Наимовна</t>
  </si>
  <si>
    <t>10 класс</t>
  </si>
  <si>
    <t>Бегутова</t>
  </si>
  <si>
    <t>Екатерина</t>
  </si>
  <si>
    <t>Денисовна</t>
  </si>
  <si>
    <t>Попова</t>
  </si>
  <si>
    <t>Викторовна</t>
  </si>
  <si>
    <t>Гудзь</t>
  </si>
  <si>
    <t>Лидия</t>
  </si>
  <si>
    <t>Максимовна</t>
  </si>
  <si>
    <t>Сушкова</t>
  </si>
  <si>
    <t>Артемовна</t>
  </si>
  <si>
    <t>Серафима</t>
  </si>
  <si>
    <t>Архипова</t>
  </si>
  <si>
    <t>Сергеевна</t>
  </si>
  <si>
    <t>Дарья</t>
  </si>
  <si>
    <t>Попович</t>
  </si>
  <si>
    <t>Томчук</t>
  </si>
  <si>
    <t>Анастасия</t>
  </si>
  <si>
    <t>Игоревна</t>
  </si>
  <si>
    <t>Владимировна</t>
  </si>
  <si>
    <t>Мельничук</t>
  </si>
  <si>
    <t>Маргарита</t>
  </si>
  <si>
    <t>Казакова</t>
  </si>
  <si>
    <t>Вероника</t>
  </si>
  <si>
    <t>Евгеньевна</t>
  </si>
  <si>
    <t>Виктория</t>
  </si>
  <si>
    <t>Рожкова</t>
  </si>
  <si>
    <t>Эдуардовна</t>
  </si>
  <si>
    <t>Салисова</t>
  </si>
  <si>
    <t>Александра</t>
  </si>
  <si>
    <t>Качкова</t>
  </si>
  <si>
    <t>Павловна</t>
  </si>
  <si>
    <t>Соколова</t>
  </si>
  <si>
    <t>Скопина</t>
  </si>
  <si>
    <t>Валерия</t>
  </si>
  <si>
    <t>Александровна</t>
  </si>
  <si>
    <t>Кочуйкова</t>
  </si>
  <si>
    <t>Ксения</t>
  </si>
  <si>
    <t>Романовна</t>
  </si>
  <si>
    <t>Орехова</t>
  </si>
  <si>
    <t>Доминика</t>
  </si>
  <si>
    <t>Николаевна</t>
  </si>
  <si>
    <t>Рябова</t>
  </si>
  <si>
    <t>Анна</t>
  </si>
  <si>
    <t>Михайловна</t>
  </si>
  <si>
    <t xml:space="preserve">Штраух </t>
  </si>
  <si>
    <t>Тумаева</t>
  </si>
  <si>
    <t>Злата</t>
  </si>
  <si>
    <t>Алексеевна</t>
  </si>
  <si>
    <t>Казаковцева</t>
  </si>
  <si>
    <t>Дерепа</t>
  </si>
  <si>
    <t>Феслер</t>
  </si>
  <si>
    <t>Мезенова</t>
  </si>
  <si>
    <t>1</t>
  </si>
  <si>
    <t>Обухова</t>
  </si>
  <si>
    <t>2</t>
  </si>
  <si>
    <t>Киракосян</t>
  </si>
  <si>
    <t>Мирослава</t>
  </si>
  <si>
    <t>Юрьевна</t>
  </si>
  <si>
    <t>3</t>
  </si>
  <si>
    <t>Ульяна</t>
  </si>
  <si>
    <t>4</t>
  </si>
  <si>
    <t>Герман</t>
  </si>
  <si>
    <t>5</t>
  </si>
  <si>
    <t>Хуббеева</t>
  </si>
  <si>
    <t>Нелли</t>
  </si>
  <si>
    <t>Рашидовна</t>
  </si>
  <si>
    <t>6</t>
  </si>
  <si>
    <t>Актаева</t>
  </si>
  <si>
    <t>Диана</t>
  </si>
  <si>
    <t>Канатбеева</t>
  </si>
  <si>
    <t>7</t>
  </si>
  <si>
    <t>Артемьева</t>
  </si>
  <si>
    <t>Артёмевна</t>
  </si>
  <si>
    <t>8</t>
  </si>
  <si>
    <t>Хушиева</t>
  </si>
  <si>
    <t>Мишель</t>
  </si>
  <si>
    <t>Данишевна</t>
  </si>
  <si>
    <t>9</t>
  </si>
  <si>
    <t>Беляева</t>
  </si>
  <si>
    <t>Ярослава</t>
  </si>
  <si>
    <t>Ильинична</t>
  </si>
  <si>
    <t>10</t>
  </si>
  <si>
    <t>Бабаева</t>
  </si>
  <si>
    <t>Ильнуровна</t>
  </si>
  <si>
    <t>11</t>
  </si>
  <si>
    <t>Ирина</t>
  </si>
  <si>
    <t>12</t>
  </si>
  <si>
    <t>Нейцелис</t>
  </si>
  <si>
    <t>13</t>
  </si>
  <si>
    <t>14</t>
  </si>
  <si>
    <t>Альцева</t>
  </si>
  <si>
    <t>Петровна</t>
  </si>
  <si>
    <t>15</t>
  </si>
  <si>
    <t>Ананьева</t>
  </si>
  <si>
    <t>Юля</t>
  </si>
  <si>
    <t>Малышкина</t>
  </si>
  <si>
    <t>Каролина</t>
  </si>
  <si>
    <t>Анестиевна</t>
  </si>
  <si>
    <t>Михеева</t>
  </si>
  <si>
    <t>Полина</t>
  </si>
  <si>
    <t>Сапронова</t>
  </si>
  <si>
    <t>Мария</t>
  </si>
  <si>
    <t>Шкурат</t>
  </si>
  <si>
    <t>Симина</t>
  </si>
  <si>
    <t>Арина</t>
  </si>
  <si>
    <t>Валерьевна</t>
  </si>
  <si>
    <t>Невзорова</t>
  </si>
  <si>
    <t>Кручинкина</t>
  </si>
  <si>
    <t>Дарина</t>
  </si>
  <si>
    <t>участник</t>
  </si>
  <si>
    <t>призёр</t>
  </si>
  <si>
    <t>победитель</t>
  </si>
  <si>
    <t>Георгиян</t>
  </si>
  <si>
    <t>Козлова</t>
  </si>
  <si>
    <t>Елизавета</t>
  </si>
  <si>
    <t>Алифанова</t>
  </si>
  <si>
    <t>Софья</t>
  </si>
  <si>
    <t xml:space="preserve">Семяшкина </t>
  </si>
  <si>
    <t>Селявина</t>
  </si>
  <si>
    <t>Шикова</t>
  </si>
  <si>
    <t>Фёдорова</t>
  </si>
  <si>
    <t>Полубот</t>
  </si>
  <si>
    <t>Савиновская</t>
  </si>
  <si>
    <t>Васильева</t>
  </si>
  <si>
    <t>Яна</t>
  </si>
  <si>
    <t>Колосова</t>
  </si>
  <si>
    <t>Абдинабиеа</t>
  </si>
  <si>
    <t>Муслима</t>
  </si>
  <si>
    <t>Ёрова</t>
  </si>
  <si>
    <t>Милана</t>
  </si>
  <si>
    <t>Тимошенко</t>
  </si>
  <si>
    <t>Вячеславовна</t>
  </si>
  <si>
    <t>5в</t>
  </si>
  <si>
    <t>Антоновна</t>
  </si>
  <si>
    <t>5а</t>
  </si>
  <si>
    <t>5б</t>
  </si>
  <si>
    <t>Айбековна</t>
  </si>
  <si>
    <t>Алимовна</t>
  </si>
  <si>
    <t>Витальевна</t>
  </si>
  <si>
    <t>Исматова</t>
  </si>
  <si>
    <t>Валентиновна</t>
  </si>
  <si>
    <t>Кудрявцева</t>
  </si>
  <si>
    <t>Михайленко</t>
  </si>
  <si>
    <t>Ивановна</t>
  </si>
  <si>
    <t>СОШ-23</t>
  </si>
  <si>
    <t>Вылиток Семен Сергеевич</t>
  </si>
  <si>
    <t>призер</t>
  </si>
  <si>
    <t>Василиса</t>
  </si>
  <si>
    <t>Беляев Юрий Анатольевич</t>
  </si>
  <si>
    <t>Захарова Наталья Ивановна</t>
  </si>
  <si>
    <t>Джабраилова</t>
  </si>
  <si>
    <t>6в</t>
  </si>
  <si>
    <t>6а</t>
  </si>
  <si>
    <t>6б</t>
  </si>
  <si>
    <t>Фазуллина</t>
  </si>
  <si>
    <t>Марина</t>
  </si>
  <si>
    <t>Рустамовна</t>
  </si>
  <si>
    <t>Стельмах</t>
  </si>
  <si>
    <t>6г</t>
  </si>
  <si>
    <t>7б</t>
  </si>
  <si>
    <t>7в</t>
  </si>
  <si>
    <t>7а</t>
  </si>
  <si>
    <t>8в</t>
  </si>
  <si>
    <t>8а</t>
  </si>
  <si>
    <t>8б</t>
  </si>
  <si>
    <t>9б</t>
  </si>
  <si>
    <t>Голубец</t>
  </si>
  <si>
    <t>София</t>
  </si>
  <si>
    <t>10б</t>
  </si>
  <si>
    <t>10а</t>
  </si>
  <si>
    <t>Басаргина</t>
  </si>
  <si>
    <t>11а</t>
  </si>
  <si>
    <t>11б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</si>
</sst>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zoomScale="90" zoomScaleNormal="90" workbookViewId="0">
      <selection activeCell="G22" sqref="G22"/>
    </sheetView>
  </sheetViews>
  <sheetFormatPr defaultRowHeight="15" x14ac:dyDescent="0.25"/>
  <cols>
    <col min="1" max="1" width="11.7109375" bestFit="1" customWidth="1"/>
    <col min="2" max="2" width="5.85546875" bestFit="1" customWidth="1"/>
    <col min="3" max="3" width="12" bestFit="1" customWidth="1"/>
    <col min="4" max="4" width="8.42578125" bestFit="1" customWidth="1"/>
    <col min="7" max="7" width="10.42578125" bestFit="1" customWidth="1"/>
    <col min="11" max="11" width="12.85546875" bestFit="1" customWidth="1"/>
  </cols>
  <sheetData>
    <row r="1" spans="1:11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8.25" x14ac:dyDescent="0.25">
      <c r="A4" s="29" t="s">
        <v>143</v>
      </c>
      <c r="B4" s="29" t="s">
        <v>62</v>
      </c>
      <c r="C4" s="2" t="s">
        <v>56</v>
      </c>
      <c r="D4" s="4">
        <v>4</v>
      </c>
      <c r="E4" s="5" t="s">
        <v>158</v>
      </c>
      <c r="F4" s="5" t="s">
        <v>170</v>
      </c>
      <c r="G4" s="2" t="s">
        <v>171</v>
      </c>
      <c r="H4" s="34">
        <v>19</v>
      </c>
      <c r="I4" s="21">
        <f t="shared" ref="I4:I20" si="0">SUM(H4:H4)</f>
        <v>19</v>
      </c>
      <c r="J4" s="7">
        <f t="shared" ref="J4:J20" si="1">I4/20</f>
        <v>0.95</v>
      </c>
      <c r="K4" s="8" t="s">
        <v>137</v>
      </c>
    </row>
    <row r="5" spans="1:11" ht="38.25" x14ac:dyDescent="0.25">
      <c r="A5" s="30" t="s">
        <v>154</v>
      </c>
      <c r="B5" s="30" t="s">
        <v>155</v>
      </c>
      <c r="C5" s="3" t="s">
        <v>163</v>
      </c>
      <c r="D5" s="9">
        <v>13</v>
      </c>
      <c r="E5" s="9" t="s">
        <v>158</v>
      </c>
      <c r="F5" s="5" t="s">
        <v>170</v>
      </c>
      <c r="G5" s="2" t="s">
        <v>171</v>
      </c>
      <c r="H5" s="34">
        <v>18</v>
      </c>
      <c r="I5" s="21">
        <f t="shared" si="0"/>
        <v>18</v>
      </c>
      <c r="J5" s="7">
        <f t="shared" si="1"/>
        <v>0.9</v>
      </c>
      <c r="K5" s="8" t="s">
        <v>172</v>
      </c>
    </row>
    <row r="6" spans="1:11" ht="38.25" x14ac:dyDescent="0.25">
      <c r="A6" s="31" t="s">
        <v>151</v>
      </c>
      <c r="B6" s="32" t="s">
        <v>142</v>
      </c>
      <c r="C6" s="10" t="s">
        <v>66</v>
      </c>
      <c r="D6" s="9">
        <v>11</v>
      </c>
      <c r="E6" s="9" t="s">
        <v>158</v>
      </c>
      <c r="F6" s="5" t="s">
        <v>170</v>
      </c>
      <c r="G6" s="2" t="s">
        <v>171</v>
      </c>
      <c r="H6" s="34">
        <v>16</v>
      </c>
      <c r="I6" s="21">
        <f t="shared" si="0"/>
        <v>16</v>
      </c>
      <c r="J6" s="7">
        <f t="shared" si="1"/>
        <v>0.8</v>
      </c>
      <c r="K6" s="8" t="s">
        <v>172</v>
      </c>
    </row>
    <row r="7" spans="1:11" ht="38.25" x14ac:dyDescent="0.25">
      <c r="A7" s="29" t="s">
        <v>141</v>
      </c>
      <c r="B7" s="29" t="s">
        <v>142</v>
      </c>
      <c r="C7" s="2" t="s">
        <v>60</v>
      </c>
      <c r="D7" s="4">
        <v>3</v>
      </c>
      <c r="E7" s="5" t="s">
        <v>158</v>
      </c>
      <c r="F7" s="5" t="s">
        <v>170</v>
      </c>
      <c r="G7" s="2" t="s">
        <v>171</v>
      </c>
      <c r="H7" s="34">
        <v>14</v>
      </c>
      <c r="I7" s="21">
        <f t="shared" si="0"/>
        <v>14</v>
      </c>
      <c r="J7" s="7">
        <f t="shared" si="1"/>
        <v>0.7</v>
      </c>
      <c r="K7" s="8" t="s">
        <v>172</v>
      </c>
    </row>
    <row r="8" spans="1:11" ht="38.25" x14ac:dyDescent="0.25">
      <c r="A8" s="30" t="s">
        <v>139</v>
      </c>
      <c r="B8" s="30" t="s">
        <v>140</v>
      </c>
      <c r="C8" s="3" t="s">
        <v>44</v>
      </c>
      <c r="D8" s="9">
        <v>2</v>
      </c>
      <c r="E8" s="9" t="s">
        <v>158</v>
      </c>
      <c r="F8" s="5" t="s">
        <v>170</v>
      </c>
      <c r="G8" s="2" t="s">
        <v>171</v>
      </c>
      <c r="H8" s="34">
        <v>12</v>
      </c>
      <c r="I8" s="21">
        <f t="shared" si="0"/>
        <v>12</v>
      </c>
      <c r="J8" s="7">
        <f t="shared" si="1"/>
        <v>0.6</v>
      </c>
      <c r="K8" s="8" t="s">
        <v>135</v>
      </c>
    </row>
    <row r="9" spans="1:11" ht="38.25" x14ac:dyDescent="0.25">
      <c r="A9" s="30" t="s">
        <v>145</v>
      </c>
      <c r="B9" s="30" t="s">
        <v>59</v>
      </c>
      <c r="C9" s="3" t="s">
        <v>60</v>
      </c>
      <c r="D9" s="9">
        <v>6</v>
      </c>
      <c r="E9" s="9" t="s">
        <v>158</v>
      </c>
      <c r="F9" s="5" t="s">
        <v>170</v>
      </c>
      <c r="G9" s="2" t="s">
        <v>171</v>
      </c>
      <c r="H9" s="34">
        <v>11</v>
      </c>
      <c r="I9" s="21">
        <f t="shared" si="0"/>
        <v>11</v>
      </c>
      <c r="J9" s="7">
        <f t="shared" si="1"/>
        <v>0.55000000000000004</v>
      </c>
      <c r="K9" s="8" t="s">
        <v>135</v>
      </c>
    </row>
    <row r="10" spans="1:11" ht="38.25" x14ac:dyDescent="0.25">
      <c r="A10" s="30" t="s">
        <v>146</v>
      </c>
      <c r="B10" s="30" t="s">
        <v>39</v>
      </c>
      <c r="C10" s="3" t="s">
        <v>38</v>
      </c>
      <c r="D10" s="9">
        <v>7</v>
      </c>
      <c r="E10" s="9" t="s">
        <v>160</v>
      </c>
      <c r="F10" s="5" t="s">
        <v>170</v>
      </c>
      <c r="G10" s="2" t="s">
        <v>171</v>
      </c>
      <c r="H10" s="34">
        <v>11</v>
      </c>
      <c r="I10" s="21">
        <f t="shared" si="0"/>
        <v>11</v>
      </c>
      <c r="J10" s="7">
        <f t="shared" si="1"/>
        <v>0.55000000000000004</v>
      </c>
      <c r="K10" s="8" t="s">
        <v>135</v>
      </c>
    </row>
    <row r="11" spans="1:11" ht="38.25" x14ac:dyDescent="0.25">
      <c r="A11" s="29" t="s">
        <v>138</v>
      </c>
      <c r="B11" s="29" t="s">
        <v>62</v>
      </c>
      <c r="C11" s="2" t="s">
        <v>157</v>
      </c>
      <c r="D11" s="4">
        <v>1</v>
      </c>
      <c r="E11" s="5" t="s">
        <v>158</v>
      </c>
      <c r="F11" s="5" t="s">
        <v>170</v>
      </c>
      <c r="G11" s="2" t="s">
        <v>171</v>
      </c>
      <c r="H11" s="34">
        <v>10</v>
      </c>
      <c r="I11" s="21">
        <f t="shared" si="0"/>
        <v>10</v>
      </c>
      <c r="J11" s="7">
        <f t="shared" si="1"/>
        <v>0.5</v>
      </c>
      <c r="K11" s="8" t="s">
        <v>135</v>
      </c>
    </row>
    <row r="12" spans="1:11" ht="38.25" x14ac:dyDescent="0.25">
      <c r="A12" s="30" t="s">
        <v>144</v>
      </c>
      <c r="B12" s="30" t="s">
        <v>50</v>
      </c>
      <c r="C12" s="3" t="s">
        <v>159</v>
      </c>
      <c r="D12" s="9">
        <v>5</v>
      </c>
      <c r="E12" s="9" t="s">
        <v>158</v>
      </c>
      <c r="F12" s="5" t="s">
        <v>170</v>
      </c>
      <c r="G12" s="2" t="s">
        <v>171</v>
      </c>
      <c r="H12" s="34">
        <v>10</v>
      </c>
      <c r="I12" s="21">
        <f t="shared" si="0"/>
        <v>10</v>
      </c>
      <c r="J12" s="7">
        <f t="shared" si="1"/>
        <v>0.5</v>
      </c>
      <c r="K12" s="8" t="s">
        <v>135</v>
      </c>
    </row>
    <row r="13" spans="1:11" ht="38.25" x14ac:dyDescent="0.25">
      <c r="A13" s="31" t="s">
        <v>147</v>
      </c>
      <c r="B13" s="32" t="s">
        <v>48</v>
      </c>
      <c r="C13" s="10" t="s">
        <v>157</v>
      </c>
      <c r="D13" s="9">
        <v>8</v>
      </c>
      <c r="E13" s="9" t="s">
        <v>161</v>
      </c>
      <c r="F13" s="5" t="s">
        <v>170</v>
      </c>
      <c r="G13" s="2" t="s">
        <v>171</v>
      </c>
      <c r="H13" s="34">
        <v>10</v>
      </c>
      <c r="I13" s="21">
        <f t="shared" si="0"/>
        <v>10</v>
      </c>
      <c r="J13" s="7">
        <f t="shared" si="1"/>
        <v>0.5</v>
      </c>
      <c r="K13" s="8" t="s">
        <v>135</v>
      </c>
    </row>
    <row r="14" spans="1:11" ht="38.25" x14ac:dyDescent="0.25">
      <c r="A14" s="30" t="s">
        <v>149</v>
      </c>
      <c r="B14" s="30" t="s">
        <v>150</v>
      </c>
      <c r="C14" s="3" t="s">
        <v>49</v>
      </c>
      <c r="D14" s="9">
        <v>10</v>
      </c>
      <c r="E14" s="9" t="s">
        <v>158</v>
      </c>
      <c r="F14" s="5" t="s">
        <v>170</v>
      </c>
      <c r="G14" s="2" t="s">
        <v>171</v>
      </c>
      <c r="H14" s="34">
        <v>10</v>
      </c>
      <c r="I14" s="21">
        <f t="shared" si="0"/>
        <v>10</v>
      </c>
      <c r="J14" s="7">
        <f t="shared" si="1"/>
        <v>0.5</v>
      </c>
      <c r="K14" s="8" t="s">
        <v>135</v>
      </c>
    </row>
    <row r="15" spans="1:11" ht="38.25" x14ac:dyDescent="0.25">
      <c r="A15" s="31" t="s">
        <v>156</v>
      </c>
      <c r="B15" s="32" t="s">
        <v>134</v>
      </c>
      <c r="C15" s="10" t="s">
        <v>164</v>
      </c>
      <c r="D15" s="9">
        <v>14</v>
      </c>
      <c r="E15" s="9" t="s">
        <v>158</v>
      </c>
      <c r="F15" s="5" t="s">
        <v>170</v>
      </c>
      <c r="G15" s="2" t="s">
        <v>171</v>
      </c>
      <c r="H15" s="34">
        <v>10</v>
      </c>
      <c r="I15" s="21">
        <f t="shared" si="0"/>
        <v>10</v>
      </c>
      <c r="J15" s="7">
        <f t="shared" si="1"/>
        <v>0.5</v>
      </c>
      <c r="K15" s="8" t="s">
        <v>135</v>
      </c>
    </row>
    <row r="16" spans="1:11" ht="38.25" x14ac:dyDescent="0.25">
      <c r="A16" s="29" t="s">
        <v>148</v>
      </c>
      <c r="B16" s="29" t="s">
        <v>59</v>
      </c>
      <c r="C16" s="2" t="s">
        <v>73</v>
      </c>
      <c r="D16" s="4">
        <v>9</v>
      </c>
      <c r="E16" s="5" t="s">
        <v>161</v>
      </c>
      <c r="F16" s="5" t="s">
        <v>170</v>
      </c>
      <c r="G16" s="2" t="s">
        <v>171</v>
      </c>
      <c r="H16" s="34">
        <v>9</v>
      </c>
      <c r="I16" s="21">
        <f t="shared" si="0"/>
        <v>9</v>
      </c>
      <c r="J16" s="7">
        <f t="shared" si="1"/>
        <v>0.45</v>
      </c>
      <c r="K16" s="8" t="s">
        <v>135</v>
      </c>
    </row>
    <row r="17" spans="1:11" ht="38.25" x14ac:dyDescent="0.25">
      <c r="A17" s="33" t="s">
        <v>152</v>
      </c>
      <c r="B17" s="33" t="s">
        <v>153</v>
      </c>
      <c r="C17" s="14" t="s">
        <v>162</v>
      </c>
      <c r="D17" s="15">
        <v>12</v>
      </c>
      <c r="E17" s="16" t="s">
        <v>160</v>
      </c>
      <c r="F17" s="5" t="s">
        <v>170</v>
      </c>
      <c r="G17" s="2" t="s">
        <v>171</v>
      </c>
      <c r="H17" s="34">
        <v>9</v>
      </c>
      <c r="I17" s="21">
        <f t="shared" si="0"/>
        <v>9</v>
      </c>
      <c r="J17" s="7">
        <f t="shared" si="1"/>
        <v>0.45</v>
      </c>
      <c r="K17" s="8" t="s">
        <v>135</v>
      </c>
    </row>
    <row r="18" spans="1:11" ht="38.25" x14ac:dyDescent="0.25">
      <c r="A18" s="19" t="s">
        <v>165</v>
      </c>
      <c r="B18" s="3" t="s">
        <v>125</v>
      </c>
      <c r="C18" s="3" t="s">
        <v>166</v>
      </c>
      <c r="D18" s="9">
        <v>15</v>
      </c>
      <c r="E18" s="20" t="s">
        <v>161</v>
      </c>
      <c r="F18" s="5" t="s">
        <v>170</v>
      </c>
      <c r="G18" s="2" t="s">
        <v>171</v>
      </c>
      <c r="H18" s="11">
        <v>9</v>
      </c>
      <c r="I18" s="21">
        <f t="shared" si="0"/>
        <v>9</v>
      </c>
      <c r="J18" s="7">
        <f t="shared" si="1"/>
        <v>0.45</v>
      </c>
      <c r="K18" s="8" t="s">
        <v>135</v>
      </c>
    </row>
    <row r="19" spans="1:11" ht="38.25" x14ac:dyDescent="0.25">
      <c r="A19" s="19" t="s">
        <v>167</v>
      </c>
      <c r="B19" s="3" t="s">
        <v>39</v>
      </c>
      <c r="C19" s="3" t="s">
        <v>38</v>
      </c>
      <c r="D19" s="9">
        <v>16</v>
      </c>
      <c r="E19" s="9" t="s">
        <v>161</v>
      </c>
      <c r="F19" s="5" t="s">
        <v>170</v>
      </c>
      <c r="G19" s="2" t="s">
        <v>171</v>
      </c>
      <c r="H19" s="11">
        <v>9</v>
      </c>
      <c r="I19" s="21">
        <f t="shared" si="0"/>
        <v>9</v>
      </c>
      <c r="J19" s="7">
        <f t="shared" si="1"/>
        <v>0.45</v>
      </c>
      <c r="K19" s="8" t="s">
        <v>135</v>
      </c>
    </row>
    <row r="20" spans="1:11" ht="38.25" x14ac:dyDescent="0.25">
      <c r="A20" s="3" t="s">
        <v>168</v>
      </c>
      <c r="B20" s="3" t="s">
        <v>173</v>
      </c>
      <c r="C20" s="3" t="s">
        <v>169</v>
      </c>
      <c r="D20" s="9">
        <v>17</v>
      </c>
      <c r="E20" s="20" t="s">
        <v>161</v>
      </c>
      <c r="F20" s="5" t="s">
        <v>170</v>
      </c>
      <c r="G20" s="2" t="s">
        <v>171</v>
      </c>
      <c r="H20" s="11">
        <v>9</v>
      </c>
      <c r="I20" s="21">
        <f t="shared" si="0"/>
        <v>9</v>
      </c>
      <c r="J20" s="7">
        <f t="shared" si="1"/>
        <v>0.45</v>
      </c>
      <c r="K20" s="8" t="s">
        <v>135</v>
      </c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ref="I21:I33" si="2">SUM(H21:H21)</f>
        <v>0</v>
      </c>
      <c r="J21" s="7">
        <f t="shared" ref="J21:J33" si="3">I21/20</f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20">
    <sortCondition descending="1" ref="J4:J20"/>
  </sortState>
  <mergeCells count="2">
    <mergeCell ref="A1:K1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N17" sqref="N17"/>
    </sheetView>
  </sheetViews>
  <sheetFormatPr defaultRowHeight="15" x14ac:dyDescent="0.25"/>
  <cols>
    <col min="1" max="1" width="11.7109375" bestFit="1" customWidth="1"/>
    <col min="2" max="2" width="11.28515625" customWidth="1"/>
    <col min="3" max="3" width="16.42578125" customWidth="1"/>
    <col min="4" max="4" width="11.140625" bestFit="1" customWidth="1"/>
    <col min="7" max="7" width="12.42578125" customWidth="1"/>
    <col min="11" max="11" width="12.85546875" bestFit="1" customWidth="1"/>
  </cols>
  <sheetData>
    <row r="1" spans="1:11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6" t="s">
        <v>11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8.25" x14ac:dyDescent="0.25">
      <c r="A4" s="2" t="s">
        <v>183</v>
      </c>
      <c r="B4" s="2" t="s">
        <v>85</v>
      </c>
      <c r="C4" s="2" t="s">
        <v>63</v>
      </c>
      <c r="D4" s="3" t="s">
        <v>86</v>
      </c>
      <c r="E4" s="5" t="s">
        <v>177</v>
      </c>
      <c r="F4" s="5" t="s">
        <v>170</v>
      </c>
      <c r="G4" s="2" t="s">
        <v>174</v>
      </c>
      <c r="H4" s="6">
        <v>14</v>
      </c>
      <c r="I4" s="21">
        <f t="shared" ref="I4:I18" si="0">SUM(H4:H4)</f>
        <v>14</v>
      </c>
      <c r="J4" s="7">
        <f t="shared" ref="J4:J18" si="1">I4/20</f>
        <v>0.7</v>
      </c>
      <c r="K4" s="8" t="s">
        <v>137</v>
      </c>
    </row>
    <row r="5" spans="1:11" ht="38.25" x14ac:dyDescent="0.25">
      <c r="A5" s="2" t="s">
        <v>77</v>
      </c>
      <c r="B5" s="2" t="s">
        <v>68</v>
      </c>
      <c r="C5" s="2" t="s">
        <v>22</v>
      </c>
      <c r="D5" s="3" t="s">
        <v>78</v>
      </c>
      <c r="E5" s="5" t="s">
        <v>177</v>
      </c>
      <c r="F5" s="5" t="s">
        <v>170</v>
      </c>
      <c r="G5" s="2" t="s">
        <v>174</v>
      </c>
      <c r="H5" s="6">
        <v>12</v>
      </c>
      <c r="I5" s="21">
        <f t="shared" si="0"/>
        <v>12</v>
      </c>
      <c r="J5" s="7">
        <f t="shared" si="1"/>
        <v>0.6</v>
      </c>
      <c r="K5" s="8" t="s">
        <v>172</v>
      </c>
    </row>
    <row r="6" spans="1:11" ht="38.25" x14ac:dyDescent="0.25">
      <c r="A6" s="12" t="s">
        <v>79</v>
      </c>
      <c r="B6" s="10" t="s">
        <v>62</v>
      </c>
      <c r="C6" s="10" t="s">
        <v>63</v>
      </c>
      <c r="D6" s="10" t="s">
        <v>115</v>
      </c>
      <c r="E6" s="9" t="s">
        <v>177</v>
      </c>
      <c r="F6" s="5" t="s">
        <v>170</v>
      </c>
      <c r="G6" s="2" t="s">
        <v>174</v>
      </c>
      <c r="H6" s="13">
        <v>12</v>
      </c>
      <c r="I6" s="21">
        <f t="shared" si="0"/>
        <v>12</v>
      </c>
      <c r="J6" s="7">
        <f t="shared" si="1"/>
        <v>0.6</v>
      </c>
      <c r="K6" s="8" t="s">
        <v>172</v>
      </c>
    </row>
    <row r="7" spans="1:11" ht="38.25" x14ac:dyDescent="0.25">
      <c r="A7" s="3" t="s">
        <v>180</v>
      </c>
      <c r="B7" s="3" t="s">
        <v>181</v>
      </c>
      <c r="C7" s="3" t="s">
        <v>182</v>
      </c>
      <c r="D7" s="3" t="s">
        <v>80</v>
      </c>
      <c r="E7" s="9" t="s">
        <v>177</v>
      </c>
      <c r="F7" s="5" t="s">
        <v>170</v>
      </c>
      <c r="G7" s="2" t="s">
        <v>174</v>
      </c>
      <c r="H7" s="11">
        <v>9</v>
      </c>
      <c r="I7" s="21">
        <f t="shared" si="0"/>
        <v>9</v>
      </c>
      <c r="J7" s="7">
        <f t="shared" si="1"/>
        <v>0.45</v>
      </c>
      <c r="K7" s="8" t="s">
        <v>135</v>
      </c>
    </row>
    <row r="8" spans="1:11" ht="38.25" x14ac:dyDescent="0.25">
      <c r="A8" s="3" t="s">
        <v>87</v>
      </c>
      <c r="B8" s="3" t="s">
        <v>46</v>
      </c>
      <c r="C8" s="3" t="s">
        <v>83</v>
      </c>
      <c r="D8" s="3" t="s">
        <v>88</v>
      </c>
      <c r="E8" s="9" t="s">
        <v>178</v>
      </c>
      <c r="F8" s="5" t="s">
        <v>170</v>
      </c>
      <c r="G8" s="2" t="s">
        <v>174</v>
      </c>
      <c r="H8" s="11">
        <v>9</v>
      </c>
      <c r="I8" s="21">
        <f t="shared" si="0"/>
        <v>9</v>
      </c>
      <c r="J8" s="7">
        <f t="shared" si="1"/>
        <v>0.45</v>
      </c>
      <c r="K8" s="8" t="s">
        <v>135</v>
      </c>
    </row>
    <row r="9" spans="1:11" ht="38.25" x14ac:dyDescent="0.25">
      <c r="A9" s="3" t="s">
        <v>113</v>
      </c>
      <c r="B9" s="3" t="s">
        <v>94</v>
      </c>
      <c r="C9" s="3" t="s">
        <v>28</v>
      </c>
      <c r="D9" s="3" t="s">
        <v>114</v>
      </c>
      <c r="E9" s="9" t="s">
        <v>177</v>
      </c>
      <c r="F9" s="5" t="s">
        <v>170</v>
      </c>
      <c r="G9" s="2" t="s">
        <v>174</v>
      </c>
      <c r="H9" s="11">
        <v>9</v>
      </c>
      <c r="I9" s="21">
        <f t="shared" si="0"/>
        <v>9</v>
      </c>
      <c r="J9" s="7">
        <f t="shared" si="1"/>
        <v>0.45</v>
      </c>
      <c r="K9" s="8" t="s">
        <v>135</v>
      </c>
    </row>
    <row r="10" spans="1:11" ht="38.25" x14ac:dyDescent="0.25">
      <c r="A10" s="2" t="s">
        <v>81</v>
      </c>
      <c r="B10" s="2" t="s">
        <v>82</v>
      </c>
      <c r="C10" s="2" t="s">
        <v>83</v>
      </c>
      <c r="D10" s="3" t="s">
        <v>84</v>
      </c>
      <c r="E10" s="5" t="s">
        <v>177</v>
      </c>
      <c r="F10" s="5" t="s">
        <v>170</v>
      </c>
      <c r="G10" s="2" t="s">
        <v>174</v>
      </c>
      <c r="H10" s="6">
        <v>8</v>
      </c>
      <c r="I10" s="21">
        <f t="shared" si="0"/>
        <v>8</v>
      </c>
      <c r="J10" s="7">
        <f t="shared" si="1"/>
        <v>0.4</v>
      </c>
      <c r="K10" s="8" t="s">
        <v>135</v>
      </c>
    </row>
    <row r="11" spans="1:11" ht="38.25" x14ac:dyDescent="0.25">
      <c r="A11" s="3" t="s">
        <v>104</v>
      </c>
      <c r="B11" s="3" t="s">
        <v>105</v>
      </c>
      <c r="C11" s="3" t="s">
        <v>106</v>
      </c>
      <c r="D11" s="3" t="s">
        <v>107</v>
      </c>
      <c r="E11" s="9" t="s">
        <v>184</v>
      </c>
      <c r="F11" s="5" t="s">
        <v>170</v>
      </c>
      <c r="G11" s="2" t="s">
        <v>174</v>
      </c>
      <c r="H11" s="11">
        <v>8</v>
      </c>
      <c r="I11" s="21">
        <f t="shared" si="0"/>
        <v>8</v>
      </c>
      <c r="J11" s="7">
        <f t="shared" si="1"/>
        <v>0.4</v>
      </c>
      <c r="K11" s="8" t="s">
        <v>135</v>
      </c>
    </row>
    <row r="12" spans="1:11" ht="38.25" x14ac:dyDescent="0.25">
      <c r="A12" s="19" t="s">
        <v>116</v>
      </c>
      <c r="B12" s="3" t="s">
        <v>68</v>
      </c>
      <c r="C12" s="3" t="s">
        <v>117</v>
      </c>
      <c r="D12" s="3" t="s">
        <v>118</v>
      </c>
      <c r="E12" s="20" t="s">
        <v>179</v>
      </c>
      <c r="F12" s="5" t="s">
        <v>170</v>
      </c>
      <c r="G12" s="2" t="s">
        <v>174</v>
      </c>
      <c r="H12" s="11">
        <v>8</v>
      </c>
      <c r="I12" s="21">
        <f t="shared" si="0"/>
        <v>8</v>
      </c>
      <c r="J12" s="7">
        <f t="shared" si="1"/>
        <v>0.4</v>
      </c>
      <c r="K12" s="8" t="s">
        <v>135</v>
      </c>
    </row>
    <row r="13" spans="1:11" ht="38.25" x14ac:dyDescent="0.25">
      <c r="A13" s="14" t="s">
        <v>20</v>
      </c>
      <c r="B13" s="14" t="s">
        <v>111</v>
      </c>
      <c r="C13" s="14" t="s">
        <v>22</v>
      </c>
      <c r="D13" s="3" t="s">
        <v>112</v>
      </c>
      <c r="E13" s="16" t="s">
        <v>179</v>
      </c>
      <c r="F13" s="5" t="s">
        <v>170</v>
      </c>
      <c r="G13" s="2" t="s">
        <v>174</v>
      </c>
      <c r="H13" s="18">
        <v>7</v>
      </c>
      <c r="I13" s="21">
        <f t="shared" si="0"/>
        <v>7</v>
      </c>
      <c r="J13" s="7">
        <f t="shared" si="1"/>
        <v>0.35</v>
      </c>
      <c r="K13" s="8" t="s">
        <v>135</v>
      </c>
    </row>
    <row r="14" spans="1:11" ht="38.25" x14ac:dyDescent="0.25">
      <c r="A14" s="3" t="s">
        <v>93</v>
      </c>
      <c r="B14" s="3" t="s">
        <v>94</v>
      </c>
      <c r="C14" s="3" t="s">
        <v>95</v>
      </c>
      <c r="D14" s="3" t="s">
        <v>96</v>
      </c>
      <c r="E14" s="9" t="s">
        <v>178</v>
      </c>
      <c r="F14" s="5" t="s">
        <v>170</v>
      </c>
      <c r="G14" s="2" t="s">
        <v>174</v>
      </c>
      <c r="H14" s="11">
        <v>6</v>
      </c>
      <c r="I14" s="21">
        <f t="shared" si="0"/>
        <v>6</v>
      </c>
      <c r="J14" s="7">
        <f t="shared" si="1"/>
        <v>0.3</v>
      </c>
      <c r="K14" s="8" t="s">
        <v>135</v>
      </c>
    </row>
    <row r="15" spans="1:11" ht="38.25" x14ac:dyDescent="0.25">
      <c r="A15" s="2" t="s">
        <v>100</v>
      </c>
      <c r="B15" s="2" t="s">
        <v>101</v>
      </c>
      <c r="C15" s="2" t="s">
        <v>102</v>
      </c>
      <c r="D15" s="3" t="s">
        <v>103</v>
      </c>
      <c r="E15" s="5" t="s">
        <v>184</v>
      </c>
      <c r="F15" s="5" t="s">
        <v>170</v>
      </c>
      <c r="G15" s="2" t="s">
        <v>174</v>
      </c>
      <c r="H15" s="6">
        <v>6</v>
      </c>
      <c r="I15" s="21">
        <f t="shared" si="0"/>
        <v>6</v>
      </c>
      <c r="J15" s="7">
        <f t="shared" si="1"/>
        <v>0.3</v>
      </c>
      <c r="K15" s="8" t="s">
        <v>135</v>
      </c>
    </row>
    <row r="16" spans="1:11" ht="38.25" x14ac:dyDescent="0.25">
      <c r="A16" s="3" t="s">
        <v>89</v>
      </c>
      <c r="B16" s="3" t="s">
        <v>90</v>
      </c>
      <c r="C16" s="3" t="s">
        <v>91</v>
      </c>
      <c r="D16" s="3" t="s">
        <v>92</v>
      </c>
      <c r="E16" s="9" t="s">
        <v>178</v>
      </c>
      <c r="F16" s="5" t="s">
        <v>170</v>
      </c>
      <c r="G16" s="2" t="s">
        <v>174</v>
      </c>
      <c r="H16" s="11">
        <v>5</v>
      </c>
      <c r="I16" s="21">
        <f t="shared" si="0"/>
        <v>5</v>
      </c>
      <c r="J16" s="7">
        <f t="shared" si="1"/>
        <v>0.25</v>
      </c>
      <c r="K16" s="8" t="s">
        <v>135</v>
      </c>
    </row>
    <row r="17" spans="1:11" ht="38.25" x14ac:dyDescent="0.25">
      <c r="A17" s="12" t="s">
        <v>108</v>
      </c>
      <c r="B17" s="10" t="s">
        <v>94</v>
      </c>
      <c r="C17" s="10" t="s">
        <v>109</v>
      </c>
      <c r="D17" s="10" t="s">
        <v>110</v>
      </c>
      <c r="E17" s="9" t="s">
        <v>184</v>
      </c>
      <c r="F17" s="5" t="s">
        <v>170</v>
      </c>
      <c r="G17" s="2" t="s">
        <v>174</v>
      </c>
      <c r="H17" s="13">
        <v>5</v>
      </c>
      <c r="I17" s="21">
        <f t="shared" si="0"/>
        <v>5</v>
      </c>
      <c r="J17" s="7">
        <f t="shared" si="1"/>
        <v>0.25</v>
      </c>
      <c r="K17" s="8" t="s">
        <v>135</v>
      </c>
    </row>
    <row r="18" spans="1:11" ht="38.25" x14ac:dyDescent="0.25">
      <c r="A18" s="12" t="s">
        <v>97</v>
      </c>
      <c r="B18" s="10" t="s">
        <v>62</v>
      </c>
      <c r="C18" s="10" t="s">
        <v>98</v>
      </c>
      <c r="D18" s="10" t="s">
        <v>99</v>
      </c>
      <c r="E18" s="9" t="s">
        <v>184</v>
      </c>
      <c r="F18" s="5" t="s">
        <v>170</v>
      </c>
      <c r="G18" s="2" t="s">
        <v>174</v>
      </c>
      <c r="H18" s="13">
        <v>4</v>
      </c>
      <c r="I18" s="21">
        <f t="shared" si="0"/>
        <v>4</v>
      </c>
      <c r="J18" s="7">
        <f t="shared" si="1"/>
        <v>0.2</v>
      </c>
      <c r="K18" s="8" t="s">
        <v>135</v>
      </c>
    </row>
    <row r="19" spans="1:11" x14ac:dyDescent="0.25">
      <c r="A19" s="19"/>
      <c r="B19" s="3"/>
      <c r="C19" s="3"/>
      <c r="D19" s="3"/>
      <c r="E19" s="9"/>
      <c r="F19" s="9"/>
      <c r="G19" s="2"/>
      <c r="H19" s="11"/>
      <c r="I19" s="21">
        <f t="shared" ref="I19:I33" si="2">SUM(H19:H19)</f>
        <v>0</v>
      </c>
      <c r="J19" s="7">
        <f t="shared" ref="J19:J33" si="3">I19/20</f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2"/>
      <c r="H20" s="11"/>
      <c r="I20" s="21">
        <f t="shared" si="2"/>
        <v>0</v>
      </c>
      <c r="J20" s="7">
        <f t="shared" si="3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2"/>
      <c r="H21" s="11"/>
      <c r="I21" s="21">
        <f t="shared" si="2"/>
        <v>0</v>
      </c>
      <c r="J21" s="7">
        <f t="shared" si="3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2"/>
        <v>0</v>
      </c>
      <c r="J22" s="7">
        <f t="shared" si="3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2"/>
        <v>0</v>
      </c>
      <c r="J23" s="7">
        <f t="shared" si="3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2"/>
        <v>0</v>
      </c>
      <c r="J24" s="7">
        <f t="shared" si="3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2"/>
        <v>0</v>
      </c>
      <c r="J25" s="7">
        <f t="shared" si="3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2"/>
        <v>0</v>
      </c>
      <c r="J26" s="7">
        <f t="shared" si="3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2"/>
        <v>0</v>
      </c>
      <c r="J27" s="7">
        <f t="shared" si="3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2"/>
        <v>0</v>
      </c>
      <c r="J28" s="7">
        <f t="shared" si="3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2"/>
        <v>0</v>
      </c>
      <c r="J29" s="7">
        <f t="shared" si="3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2"/>
        <v>0</v>
      </c>
      <c r="J30" s="7">
        <f t="shared" si="3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2"/>
        <v>0</v>
      </c>
      <c r="J31" s="7">
        <f t="shared" si="3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2"/>
        <v>0</v>
      </c>
      <c r="J32" s="7">
        <f t="shared" si="3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2"/>
        <v>0</v>
      </c>
      <c r="J33" s="7">
        <f t="shared" si="3"/>
        <v>0</v>
      </c>
      <c r="K33" s="8"/>
    </row>
  </sheetData>
  <sortState ref="A4:J18">
    <sortCondition descending="1" ref="J4:J18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5" zoomScale="90" zoomScaleNormal="90" workbookViewId="0">
      <selection activeCell="N35" sqref="N35"/>
    </sheetView>
  </sheetViews>
  <sheetFormatPr defaultRowHeight="15" x14ac:dyDescent="0.25"/>
  <cols>
    <col min="1" max="1" width="11.7109375" bestFit="1" customWidth="1"/>
    <col min="2" max="2" width="11.140625" customWidth="1"/>
    <col min="3" max="3" width="14.85546875" customWidth="1"/>
    <col min="4" max="4" width="9" customWidth="1"/>
    <col min="7" max="7" width="12.71093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18</v>
      </c>
      <c r="J2" s="24" t="s">
        <v>7</v>
      </c>
      <c r="K2" s="1" t="s">
        <v>8</v>
      </c>
      <c r="L2" s="24" t="s">
        <v>9</v>
      </c>
    </row>
    <row r="3" spans="1:12" ht="15.75" x14ac:dyDescent="0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2"/>
      <c r="B4" s="2"/>
      <c r="C4" s="2"/>
      <c r="D4" s="4"/>
      <c r="E4" s="5"/>
      <c r="F4" s="5"/>
      <c r="G4" s="2"/>
      <c r="H4" s="6"/>
      <c r="I4" s="6"/>
      <c r="J4" s="21"/>
      <c r="K4" s="7"/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/>
      <c r="K5" s="7"/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/>
      <c r="K6" s="7"/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/>
      <c r="K7" s="7"/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/>
      <c r="K8" s="7"/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/>
      <c r="K9" s="7"/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/>
      <c r="K10" s="7"/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/>
      <c r="K11" s="7"/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/>
      <c r="K12" s="7"/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ref="J13:J22" si="0">SUM(H13:I13)</f>
        <v>0</v>
      </c>
      <c r="K13" s="7">
        <f t="shared" ref="K13:K22" si="1">J13/70</f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ht="23.25" x14ac:dyDescent="0.25">
      <c r="A23" s="35" t="s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.75" x14ac:dyDescent="0.25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17</v>
      </c>
      <c r="I24" s="24" t="s">
        <v>18</v>
      </c>
      <c r="J24" s="24" t="s">
        <v>7</v>
      </c>
      <c r="K24" s="1" t="s">
        <v>8</v>
      </c>
      <c r="L24" s="24" t="s">
        <v>9</v>
      </c>
    </row>
    <row r="25" spans="1:12" ht="15.75" x14ac:dyDescent="0.25">
      <c r="A25" s="36" t="s">
        <v>12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38.25" x14ac:dyDescent="0.25">
      <c r="A26" s="2" t="s">
        <v>55</v>
      </c>
      <c r="B26" s="2" t="s">
        <v>39</v>
      </c>
      <c r="C26" s="2" t="s">
        <v>56</v>
      </c>
      <c r="D26" s="4">
        <v>1</v>
      </c>
      <c r="E26" s="5" t="s">
        <v>187</v>
      </c>
      <c r="F26" s="5" t="s">
        <v>170</v>
      </c>
      <c r="G26" s="2" t="s">
        <v>175</v>
      </c>
      <c r="H26" s="27">
        <v>21</v>
      </c>
      <c r="I26" s="27">
        <v>40</v>
      </c>
      <c r="J26" s="21">
        <f t="shared" ref="J26:J35" si="2">SUM(H26:I26)</f>
        <v>61</v>
      </c>
      <c r="K26" s="7">
        <f t="shared" ref="K26:K35" si="3">J26/70</f>
        <v>0.87142857142857144</v>
      </c>
      <c r="L26" s="8" t="s">
        <v>137</v>
      </c>
    </row>
    <row r="27" spans="1:12" ht="38.25" x14ac:dyDescent="0.25">
      <c r="A27" s="3" t="s">
        <v>74</v>
      </c>
      <c r="B27" s="3" t="s">
        <v>48</v>
      </c>
      <c r="C27" s="3" t="s">
        <v>38</v>
      </c>
      <c r="D27" s="9">
        <v>10</v>
      </c>
      <c r="E27" s="9" t="s">
        <v>186</v>
      </c>
      <c r="F27" s="5" t="s">
        <v>170</v>
      </c>
      <c r="G27" s="2" t="s">
        <v>175</v>
      </c>
      <c r="H27" s="26">
        <v>19</v>
      </c>
      <c r="I27" s="26">
        <v>31</v>
      </c>
      <c r="J27" s="21">
        <f t="shared" si="2"/>
        <v>50</v>
      </c>
      <c r="K27" s="7">
        <f t="shared" si="3"/>
        <v>0.7142857142857143</v>
      </c>
      <c r="L27" s="8" t="s">
        <v>172</v>
      </c>
    </row>
    <row r="28" spans="1:12" ht="38.25" x14ac:dyDescent="0.25">
      <c r="A28" s="3" t="s">
        <v>57</v>
      </c>
      <c r="B28" s="3" t="s">
        <v>48</v>
      </c>
      <c r="C28" s="3" t="s">
        <v>44</v>
      </c>
      <c r="D28" s="9">
        <v>2</v>
      </c>
      <c r="E28" s="9" t="s">
        <v>185</v>
      </c>
      <c r="F28" s="5" t="s">
        <v>170</v>
      </c>
      <c r="G28" s="2" t="s">
        <v>175</v>
      </c>
      <c r="H28" s="26">
        <v>18</v>
      </c>
      <c r="I28" s="26">
        <v>25</v>
      </c>
      <c r="J28" s="21">
        <f t="shared" si="2"/>
        <v>43</v>
      </c>
      <c r="K28" s="7">
        <f t="shared" si="3"/>
        <v>0.61428571428571432</v>
      </c>
      <c r="L28" s="8" t="s">
        <v>172</v>
      </c>
    </row>
    <row r="29" spans="1:12" ht="38.25" x14ac:dyDescent="0.25">
      <c r="A29" s="12" t="s">
        <v>75</v>
      </c>
      <c r="B29" s="10" t="s">
        <v>39</v>
      </c>
      <c r="C29" s="10" t="s">
        <v>22</v>
      </c>
      <c r="D29" s="9">
        <v>9</v>
      </c>
      <c r="E29" s="9" t="s">
        <v>186</v>
      </c>
      <c r="F29" s="5" t="s">
        <v>170</v>
      </c>
      <c r="G29" s="2" t="s">
        <v>175</v>
      </c>
      <c r="H29" s="26">
        <v>18</v>
      </c>
      <c r="I29" s="26">
        <v>17</v>
      </c>
      <c r="J29" s="21">
        <f t="shared" si="2"/>
        <v>35</v>
      </c>
      <c r="K29" s="7">
        <f t="shared" si="3"/>
        <v>0.5</v>
      </c>
      <c r="L29" s="8" t="s">
        <v>135</v>
      </c>
    </row>
    <row r="30" spans="1:12" ht="38.25" x14ac:dyDescent="0.25">
      <c r="A30" s="3" t="s">
        <v>64</v>
      </c>
      <c r="B30" s="3" t="s">
        <v>65</v>
      </c>
      <c r="C30" s="3" t="s">
        <v>66</v>
      </c>
      <c r="D30" s="9">
        <v>5</v>
      </c>
      <c r="E30" s="9" t="s">
        <v>187</v>
      </c>
      <c r="F30" s="5" t="s">
        <v>170</v>
      </c>
      <c r="G30" s="2" t="s">
        <v>175</v>
      </c>
      <c r="H30" s="26">
        <v>18</v>
      </c>
      <c r="I30" s="26">
        <v>16</v>
      </c>
      <c r="J30" s="21">
        <f t="shared" si="2"/>
        <v>34</v>
      </c>
      <c r="K30" s="7">
        <f t="shared" si="3"/>
        <v>0.48571428571428571</v>
      </c>
      <c r="L30" s="8" t="s">
        <v>135</v>
      </c>
    </row>
    <row r="31" spans="1:12" ht="38.25" x14ac:dyDescent="0.25">
      <c r="A31" s="3" t="s">
        <v>67</v>
      </c>
      <c r="B31" s="3" t="s">
        <v>68</v>
      </c>
      <c r="C31" s="3" t="s">
        <v>69</v>
      </c>
      <c r="D31" s="9">
        <v>6</v>
      </c>
      <c r="E31" s="9" t="s">
        <v>187</v>
      </c>
      <c r="F31" s="5" t="s">
        <v>170</v>
      </c>
      <c r="G31" s="2" t="s">
        <v>175</v>
      </c>
      <c r="H31" s="26">
        <v>13</v>
      </c>
      <c r="I31" s="26">
        <v>20</v>
      </c>
      <c r="J31" s="21">
        <f t="shared" si="2"/>
        <v>33</v>
      </c>
      <c r="K31" s="7">
        <f t="shared" si="3"/>
        <v>0.47142857142857142</v>
      </c>
      <c r="L31" s="8" t="s">
        <v>135</v>
      </c>
    </row>
    <row r="32" spans="1:12" ht="38.25" x14ac:dyDescent="0.25">
      <c r="A32" s="3" t="s">
        <v>70</v>
      </c>
      <c r="B32" s="3" t="s">
        <v>27</v>
      </c>
      <c r="C32" s="3" t="s">
        <v>22</v>
      </c>
      <c r="D32" s="9">
        <v>7</v>
      </c>
      <c r="E32" s="9" t="s">
        <v>185</v>
      </c>
      <c r="F32" s="5" t="s">
        <v>170</v>
      </c>
      <c r="G32" s="2" t="s">
        <v>175</v>
      </c>
      <c r="H32" s="26">
        <v>12</v>
      </c>
      <c r="I32" s="26">
        <v>19</v>
      </c>
      <c r="J32" s="21">
        <f t="shared" si="2"/>
        <v>31</v>
      </c>
      <c r="K32" s="7">
        <f t="shared" si="3"/>
        <v>0.44285714285714284</v>
      </c>
      <c r="L32" s="8" t="s">
        <v>135</v>
      </c>
    </row>
    <row r="33" spans="1:12" ht="38.25" x14ac:dyDescent="0.25">
      <c r="A33" s="2" t="s">
        <v>58</v>
      </c>
      <c r="B33" s="2" t="s">
        <v>59</v>
      </c>
      <c r="C33" s="2" t="s">
        <v>60</v>
      </c>
      <c r="D33" s="4">
        <v>3</v>
      </c>
      <c r="E33" s="9" t="s">
        <v>185</v>
      </c>
      <c r="F33" s="5" t="s">
        <v>170</v>
      </c>
      <c r="G33" s="2" t="s">
        <v>175</v>
      </c>
      <c r="H33" s="27">
        <v>15</v>
      </c>
      <c r="I33" s="27">
        <v>15</v>
      </c>
      <c r="J33" s="21">
        <f t="shared" si="2"/>
        <v>30</v>
      </c>
      <c r="K33" s="7">
        <f t="shared" si="3"/>
        <v>0.42857142857142855</v>
      </c>
      <c r="L33" s="8" t="s">
        <v>135</v>
      </c>
    </row>
    <row r="34" spans="1:12" ht="38.25" x14ac:dyDescent="0.25">
      <c r="A34" s="12" t="s">
        <v>71</v>
      </c>
      <c r="B34" s="10" t="s">
        <v>72</v>
      </c>
      <c r="C34" s="10" t="s">
        <v>73</v>
      </c>
      <c r="D34" s="9">
        <v>8</v>
      </c>
      <c r="E34" s="9" t="s">
        <v>185</v>
      </c>
      <c r="F34" s="5" t="s">
        <v>170</v>
      </c>
      <c r="G34" s="2" t="s">
        <v>175</v>
      </c>
      <c r="H34" s="26">
        <v>14</v>
      </c>
      <c r="I34" s="26">
        <v>15</v>
      </c>
      <c r="J34" s="21">
        <f t="shared" si="2"/>
        <v>29</v>
      </c>
      <c r="K34" s="7">
        <f t="shared" si="3"/>
        <v>0.41428571428571431</v>
      </c>
      <c r="L34" s="8" t="s">
        <v>135</v>
      </c>
    </row>
    <row r="35" spans="1:12" ht="38.25" x14ac:dyDescent="0.25">
      <c r="A35" s="2" t="s">
        <v>61</v>
      </c>
      <c r="B35" s="2" t="s">
        <v>62</v>
      </c>
      <c r="C35" s="2" t="s">
        <v>63</v>
      </c>
      <c r="D35" s="4">
        <v>4</v>
      </c>
      <c r="E35" s="9" t="s">
        <v>185</v>
      </c>
      <c r="F35" s="5" t="s">
        <v>170</v>
      </c>
      <c r="G35" s="2" t="s">
        <v>175</v>
      </c>
      <c r="H35" s="6">
        <v>11</v>
      </c>
      <c r="I35" s="6">
        <v>16</v>
      </c>
      <c r="J35" s="21">
        <f t="shared" si="2"/>
        <v>27</v>
      </c>
      <c r="K35" s="7">
        <f t="shared" si="3"/>
        <v>0.38571428571428573</v>
      </c>
      <c r="L35" s="8" t="s">
        <v>135</v>
      </c>
    </row>
    <row r="36" spans="1:12" x14ac:dyDescent="0.25">
      <c r="A36" s="2"/>
      <c r="B36" s="2"/>
      <c r="C36" s="2"/>
      <c r="D36" s="4"/>
      <c r="E36" s="9"/>
      <c r="F36" s="5"/>
      <c r="G36" s="2"/>
      <c r="H36" s="6"/>
      <c r="I36" s="27"/>
      <c r="J36" s="21"/>
      <c r="K36" s="7"/>
      <c r="L36" s="8"/>
    </row>
    <row r="37" spans="1:12" x14ac:dyDescent="0.25">
      <c r="A37" s="14"/>
      <c r="B37" s="14"/>
      <c r="C37" s="14"/>
      <c r="D37" s="15"/>
      <c r="E37" s="16"/>
      <c r="F37" s="16"/>
      <c r="G37" s="17"/>
      <c r="H37" s="18"/>
      <c r="I37" s="28"/>
      <c r="J37" s="21">
        <f t="shared" ref="J37:J55" si="4">SUM(H37:I37)</f>
        <v>0</v>
      </c>
      <c r="K37" s="7">
        <f t="shared" ref="K37:K55" si="5">J37/70</f>
        <v>0</v>
      </c>
      <c r="L37" s="8"/>
    </row>
    <row r="38" spans="1:12" x14ac:dyDescent="0.25">
      <c r="A38" s="3"/>
      <c r="B38" s="3"/>
      <c r="C38" s="3"/>
      <c r="D38" s="9"/>
      <c r="E38" s="9"/>
      <c r="F38" s="9"/>
      <c r="G38" s="10"/>
      <c r="H38" s="11"/>
      <c r="I38" s="11"/>
      <c r="J38" s="21">
        <f t="shared" si="4"/>
        <v>0</v>
      </c>
      <c r="K38" s="7">
        <f t="shared" si="5"/>
        <v>0</v>
      </c>
      <c r="L38" s="8"/>
    </row>
    <row r="39" spans="1:12" x14ac:dyDescent="0.25">
      <c r="A39" s="12"/>
      <c r="B39" s="10"/>
      <c r="C39" s="10"/>
      <c r="D39" s="9"/>
      <c r="E39" s="9"/>
      <c r="F39" s="9"/>
      <c r="G39" s="3"/>
      <c r="H39" s="13"/>
      <c r="I39" s="13"/>
      <c r="J39" s="21">
        <f t="shared" si="4"/>
        <v>0</v>
      </c>
      <c r="K39" s="7">
        <f t="shared" si="5"/>
        <v>0</v>
      </c>
      <c r="L39" s="8"/>
    </row>
    <row r="40" spans="1:12" x14ac:dyDescent="0.25">
      <c r="A40" s="19"/>
      <c r="B40" s="3"/>
      <c r="C40" s="3"/>
      <c r="D40" s="9"/>
      <c r="E40" s="20"/>
      <c r="F40" s="9"/>
      <c r="G40" s="10"/>
      <c r="H40" s="11"/>
      <c r="I40" s="11"/>
      <c r="J40" s="21">
        <f t="shared" si="4"/>
        <v>0</v>
      </c>
      <c r="K40" s="7">
        <f t="shared" si="5"/>
        <v>0</v>
      </c>
      <c r="L40" s="8"/>
    </row>
    <row r="41" spans="1:12" x14ac:dyDescent="0.25">
      <c r="A41" s="19"/>
      <c r="B41" s="3"/>
      <c r="C41" s="3"/>
      <c r="D41" s="9"/>
      <c r="E41" s="9"/>
      <c r="F41" s="9"/>
      <c r="G41" s="10"/>
      <c r="H41" s="11"/>
      <c r="I41" s="11"/>
      <c r="J41" s="21">
        <f t="shared" si="4"/>
        <v>0</v>
      </c>
      <c r="K41" s="7">
        <f t="shared" si="5"/>
        <v>0</v>
      </c>
      <c r="L41" s="8"/>
    </row>
    <row r="42" spans="1:12" x14ac:dyDescent="0.25">
      <c r="A42" s="3"/>
      <c r="B42" s="3"/>
      <c r="C42" s="3"/>
      <c r="D42" s="9"/>
      <c r="E42" s="20"/>
      <c r="F42" s="9"/>
      <c r="G42" s="10"/>
      <c r="H42" s="11"/>
      <c r="I42" s="11"/>
      <c r="J42" s="21">
        <f t="shared" si="4"/>
        <v>0</v>
      </c>
      <c r="K42" s="7">
        <f t="shared" si="5"/>
        <v>0</v>
      </c>
      <c r="L42" s="8"/>
    </row>
    <row r="43" spans="1:12" x14ac:dyDescent="0.25">
      <c r="A43" s="3"/>
      <c r="B43" s="3"/>
      <c r="C43" s="3"/>
      <c r="D43" s="9"/>
      <c r="E43" s="20"/>
      <c r="F43" s="20"/>
      <c r="G43" s="10"/>
      <c r="H43" s="11"/>
      <c r="I43" s="11"/>
      <c r="J43" s="21">
        <f t="shared" si="4"/>
        <v>0</v>
      </c>
      <c r="K43" s="7">
        <f t="shared" si="5"/>
        <v>0</v>
      </c>
      <c r="L43" s="8"/>
    </row>
    <row r="44" spans="1:12" x14ac:dyDescent="0.25">
      <c r="A44" s="14"/>
      <c r="B44" s="14"/>
      <c r="C44" s="14"/>
      <c r="D44" s="15"/>
      <c r="E44" s="16"/>
      <c r="F44" s="16"/>
      <c r="G44" s="17"/>
      <c r="H44" s="18"/>
      <c r="I44" s="18"/>
      <c r="J44" s="21">
        <f t="shared" si="4"/>
        <v>0</v>
      </c>
      <c r="K44" s="7">
        <f t="shared" si="5"/>
        <v>0</v>
      </c>
      <c r="L44" s="8"/>
    </row>
    <row r="45" spans="1:12" x14ac:dyDescent="0.25">
      <c r="A45" s="14"/>
      <c r="B45" s="14"/>
      <c r="C45" s="14"/>
      <c r="D45" s="15"/>
      <c r="E45" s="16"/>
      <c r="F45" s="16"/>
      <c r="G45" s="17"/>
      <c r="H45" s="18"/>
      <c r="I45" s="18"/>
      <c r="J45" s="21">
        <f t="shared" si="4"/>
        <v>0</v>
      </c>
      <c r="K45" s="7">
        <f t="shared" si="5"/>
        <v>0</v>
      </c>
      <c r="L45" s="8"/>
    </row>
    <row r="46" spans="1:12" x14ac:dyDescent="0.25">
      <c r="A46" s="14"/>
      <c r="B46" s="14"/>
      <c r="C46" s="14"/>
      <c r="D46" s="15"/>
      <c r="E46" s="16"/>
      <c r="F46" s="16"/>
      <c r="G46" s="17"/>
      <c r="H46" s="18"/>
      <c r="I46" s="18"/>
      <c r="J46" s="21">
        <f t="shared" si="4"/>
        <v>0</v>
      </c>
      <c r="K46" s="7">
        <f t="shared" si="5"/>
        <v>0</v>
      </c>
      <c r="L46" s="8"/>
    </row>
    <row r="47" spans="1:12" x14ac:dyDescent="0.25">
      <c r="A47" s="14"/>
      <c r="B47" s="14"/>
      <c r="C47" s="14"/>
      <c r="D47" s="15"/>
      <c r="E47" s="16"/>
      <c r="F47" s="16"/>
      <c r="G47" s="17"/>
      <c r="H47" s="18"/>
      <c r="I47" s="18"/>
      <c r="J47" s="21">
        <f t="shared" si="4"/>
        <v>0</v>
      </c>
      <c r="K47" s="7">
        <f t="shared" si="5"/>
        <v>0</v>
      </c>
      <c r="L47" s="8"/>
    </row>
    <row r="48" spans="1:12" x14ac:dyDescent="0.25">
      <c r="A48" s="14"/>
      <c r="B48" s="14"/>
      <c r="C48" s="14"/>
      <c r="D48" s="15"/>
      <c r="E48" s="16"/>
      <c r="F48" s="16"/>
      <c r="G48" s="17"/>
      <c r="H48" s="18"/>
      <c r="I48" s="18"/>
      <c r="J48" s="21">
        <f t="shared" si="4"/>
        <v>0</v>
      </c>
      <c r="K48" s="7">
        <f t="shared" si="5"/>
        <v>0</v>
      </c>
      <c r="L48" s="8"/>
    </row>
    <row r="49" spans="1:12" x14ac:dyDescent="0.25">
      <c r="A49" s="14"/>
      <c r="B49" s="14"/>
      <c r="C49" s="14"/>
      <c r="D49" s="15"/>
      <c r="E49" s="16"/>
      <c r="F49" s="16"/>
      <c r="G49" s="17"/>
      <c r="H49" s="18"/>
      <c r="I49" s="18"/>
      <c r="J49" s="21">
        <f t="shared" si="4"/>
        <v>0</v>
      </c>
      <c r="K49" s="7">
        <f t="shared" si="5"/>
        <v>0</v>
      </c>
      <c r="L49" s="8"/>
    </row>
    <row r="50" spans="1:12" x14ac:dyDescent="0.25">
      <c r="A50" s="14"/>
      <c r="B50" s="14"/>
      <c r="C50" s="14"/>
      <c r="D50" s="15"/>
      <c r="E50" s="16"/>
      <c r="F50" s="16"/>
      <c r="G50" s="17"/>
      <c r="H50" s="18"/>
      <c r="I50" s="18"/>
      <c r="J50" s="21">
        <f t="shared" si="4"/>
        <v>0</v>
      </c>
      <c r="K50" s="7">
        <f t="shared" si="5"/>
        <v>0</v>
      </c>
      <c r="L50" s="8"/>
    </row>
    <row r="51" spans="1:12" x14ac:dyDescent="0.25">
      <c r="A51" s="14"/>
      <c r="B51" s="14"/>
      <c r="C51" s="14"/>
      <c r="D51" s="15"/>
      <c r="E51" s="16"/>
      <c r="F51" s="16"/>
      <c r="G51" s="17"/>
      <c r="H51" s="18"/>
      <c r="I51" s="18"/>
      <c r="J51" s="21">
        <f t="shared" si="4"/>
        <v>0</v>
      </c>
      <c r="K51" s="7">
        <f t="shared" si="5"/>
        <v>0</v>
      </c>
      <c r="L51" s="8"/>
    </row>
    <row r="52" spans="1:12" x14ac:dyDescent="0.25">
      <c r="A52" s="14"/>
      <c r="B52" s="14"/>
      <c r="C52" s="14"/>
      <c r="D52" s="15"/>
      <c r="E52" s="16"/>
      <c r="F52" s="16"/>
      <c r="G52" s="17"/>
      <c r="H52" s="18"/>
      <c r="I52" s="18"/>
      <c r="J52" s="21">
        <f t="shared" si="4"/>
        <v>0</v>
      </c>
      <c r="K52" s="7">
        <f t="shared" si="5"/>
        <v>0</v>
      </c>
      <c r="L52" s="8"/>
    </row>
    <row r="53" spans="1:12" x14ac:dyDescent="0.25">
      <c r="A53" s="14"/>
      <c r="B53" s="14"/>
      <c r="C53" s="14"/>
      <c r="D53" s="15"/>
      <c r="E53" s="16"/>
      <c r="F53" s="16"/>
      <c r="G53" s="17"/>
      <c r="H53" s="18"/>
      <c r="I53" s="18"/>
      <c r="J53" s="21">
        <f t="shared" si="4"/>
        <v>0</v>
      </c>
      <c r="K53" s="7">
        <f t="shared" si="5"/>
        <v>0</v>
      </c>
      <c r="L53" s="8"/>
    </row>
    <row r="54" spans="1:12" x14ac:dyDescent="0.25">
      <c r="A54" s="14"/>
      <c r="B54" s="14"/>
      <c r="C54" s="14"/>
      <c r="D54" s="15"/>
      <c r="E54" s="16"/>
      <c r="F54" s="16"/>
      <c r="G54" s="17"/>
      <c r="H54" s="18"/>
      <c r="I54" s="18"/>
      <c r="J54" s="21">
        <f t="shared" si="4"/>
        <v>0</v>
      </c>
      <c r="K54" s="7">
        <f t="shared" si="5"/>
        <v>0</v>
      </c>
      <c r="L54" s="8"/>
    </row>
    <row r="55" spans="1:12" x14ac:dyDescent="0.25">
      <c r="A55" s="14"/>
      <c r="B55" s="14"/>
      <c r="C55" s="14"/>
      <c r="D55" s="15"/>
      <c r="E55" s="16"/>
      <c r="F55" s="16"/>
      <c r="G55" s="17"/>
      <c r="H55" s="18"/>
      <c r="I55" s="18"/>
      <c r="J55" s="21">
        <f t="shared" si="4"/>
        <v>0</v>
      </c>
      <c r="K55" s="7">
        <f t="shared" si="5"/>
        <v>0</v>
      </c>
      <c r="L55" s="8"/>
    </row>
  </sheetData>
  <sortState ref="A26:K36">
    <sortCondition descending="1" ref="K26:K36"/>
  </sortState>
  <mergeCells count="4">
    <mergeCell ref="A1:L1"/>
    <mergeCell ref="A3:L3"/>
    <mergeCell ref="A23:L23"/>
    <mergeCell ref="A25:L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6" sqref="L6:L12"/>
    </sheetView>
  </sheetViews>
  <sheetFormatPr defaultRowHeight="15" x14ac:dyDescent="0.25"/>
  <cols>
    <col min="1" max="1" width="11.7109375" bestFit="1" customWidth="1"/>
    <col min="2" max="2" width="11.140625" customWidth="1"/>
    <col min="3" max="3" width="14.85546875" customWidth="1"/>
    <col min="4" max="4" width="9" customWidth="1"/>
    <col min="7" max="7" width="12.71093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6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8.25" x14ac:dyDescent="0.25">
      <c r="A4" s="2" t="s">
        <v>41</v>
      </c>
      <c r="B4" s="2" t="s">
        <v>42</v>
      </c>
      <c r="C4" s="2" t="s">
        <v>43</v>
      </c>
      <c r="D4" s="4">
        <v>1</v>
      </c>
      <c r="E4" s="5" t="s">
        <v>188</v>
      </c>
      <c r="F4" s="5" t="s">
        <v>170</v>
      </c>
      <c r="G4" s="2" t="s">
        <v>175</v>
      </c>
      <c r="H4" s="27">
        <v>21</v>
      </c>
      <c r="I4" s="27">
        <v>40</v>
      </c>
      <c r="J4" s="21">
        <f t="shared" ref="J4:J15" si="0">SUM(H4:I4)</f>
        <v>61</v>
      </c>
      <c r="K4" s="7">
        <f t="shared" ref="K4:K15" si="1">J4/70</f>
        <v>0.87142857142857144</v>
      </c>
      <c r="L4" s="8" t="s">
        <v>137</v>
      </c>
    </row>
    <row r="5" spans="1:12" ht="38.25" x14ac:dyDescent="0.25">
      <c r="A5" s="2" t="s">
        <v>51</v>
      </c>
      <c r="B5" s="2" t="s">
        <v>50</v>
      </c>
      <c r="C5" s="2" t="s">
        <v>52</v>
      </c>
      <c r="D5" s="4">
        <v>4</v>
      </c>
      <c r="E5" s="9" t="s">
        <v>188</v>
      </c>
      <c r="F5" s="5" t="s">
        <v>170</v>
      </c>
      <c r="G5" s="2" t="s">
        <v>175</v>
      </c>
      <c r="H5" s="27">
        <v>20</v>
      </c>
      <c r="I5" s="27">
        <v>31</v>
      </c>
      <c r="J5" s="21">
        <f t="shared" si="0"/>
        <v>51</v>
      </c>
      <c r="K5" s="7">
        <f t="shared" si="1"/>
        <v>0.72857142857142854</v>
      </c>
      <c r="L5" s="8" t="s">
        <v>172</v>
      </c>
    </row>
    <row r="6" spans="1:12" ht="38.25" x14ac:dyDescent="0.25">
      <c r="A6" s="2" t="s">
        <v>47</v>
      </c>
      <c r="B6" s="2" t="s">
        <v>48</v>
      </c>
      <c r="C6" s="2" t="s">
        <v>49</v>
      </c>
      <c r="D6" s="4">
        <v>3</v>
      </c>
      <c r="E6" s="9" t="s">
        <v>188</v>
      </c>
      <c r="F6" s="5" t="s">
        <v>170</v>
      </c>
      <c r="G6" s="2" t="s">
        <v>175</v>
      </c>
      <c r="H6" s="27">
        <v>17</v>
      </c>
      <c r="I6" s="27">
        <v>17</v>
      </c>
      <c r="J6" s="21">
        <f t="shared" si="0"/>
        <v>34</v>
      </c>
      <c r="K6" s="7">
        <f t="shared" si="1"/>
        <v>0.48571428571428571</v>
      </c>
      <c r="L6" s="8" t="s">
        <v>135</v>
      </c>
    </row>
    <row r="7" spans="1:12" ht="25.5" x14ac:dyDescent="0.25">
      <c r="A7" s="12" t="s">
        <v>129</v>
      </c>
      <c r="B7" s="10" t="s">
        <v>130</v>
      </c>
      <c r="C7" s="10" t="s">
        <v>131</v>
      </c>
      <c r="D7" s="9">
        <v>11</v>
      </c>
      <c r="E7" s="9" t="s">
        <v>190</v>
      </c>
      <c r="F7" s="5" t="s">
        <v>170</v>
      </c>
      <c r="G7" s="2" t="s">
        <v>174</v>
      </c>
      <c r="H7" s="26">
        <v>16</v>
      </c>
      <c r="I7" s="26">
        <v>17</v>
      </c>
      <c r="J7" s="21">
        <f t="shared" si="0"/>
        <v>33</v>
      </c>
      <c r="K7" s="7">
        <f t="shared" si="1"/>
        <v>0.47142857142857142</v>
      </c>
      <c r="L7" s="8" t="s">
        <v>135</v>
      </c>
    </row>
    <row r="8" spans="1:12" ht="25.5" x14ac:dyDescent="0.25">
      <c r="A8" s="3" t="s">
        <v>128</v>
      </c>
      <c r="B8" s="3" t="s">
        <v>125</v>
      </c>
      <c r="C8" s="3" t="s">
        <v>33</v>
      </c>
      <c r="D8" s="9">
        <v>10</v>
      </c>
      <c r="E8" s="9" t="s">
        <v>189</v>
      </c>
      <c r="F8" s="5" t="s">
        <v>170</v>
      </c>
      <c r="G8" s="2" t="s">
        <v>174</v>
      </c>
      <c r="H8" s="26">
        <v>15</v>
      </c>
      <c r="I8" s="26">
        <v>16</v>
      </c>
      <c r="J8" s="21">
        <f t="shared" si="0"/>
        <v>31</v>
      </c>
      <c r="K8" s="7">
        <f t="shared" si="1"/>
        <v>0.44285714285714284</v>
      </c>
      <c r="L8" s="8" t="s">
        <v>135</v>
      </c>
    </row>
    <row r="9" spans="1:12" ht="38.25" x14ac:dyDescent="0.25">
      <c r="A9" s="14" t="s">
        <v>132</v>
      </c>
      <c r="B9" s="14" t="s">
        <v>130</v>
      </c>
      <c r="C9" s="14" t="s">
        <v>30</v>
      </c>
      <c r="D9" s="15">
        <v>12</v>
      </c>
      <c r="E9" s="9" t="s">
        <v>188</v>
      </c>
      <c r="F9" s="5" t="s">
        <v>170</v>
      </c>
      <c r="G9" s="2" t="s">
        <v>175</v>
      </c>
      <c r="H9" s="28">
        <v>15</v>
      </c>
      <c r="I9" s="28">
        <v>16</v>
      </c>
      <c r="J9" s="21">
        <f t="shared" si="0"/>
        <v>31</v>
      </c>
      <c r="K9" s="7">
        <f t="shared" si="1"/>
        <v>0.44285714285714284</v>
      </c>
      <c r="L9" s="8" t="s">
        <v>135</v>
      </c>
    </row>
    <row r="10" spans="1:12" ht="25.5" x14ac:dyDescent="0.25">
      <c r="A10" s="3" t="s">
        <v>121</v>
      </c>
      <c r="B10" s="3" t="s">
        <v>122</v>
      </c>
      <c r="C10" s="3" t="s">
        <v>123</v>
      </c>
      <c r="D10" s="9">
        <v>7</v>
      </c>
      <c r="E10" s="9" t="s">
        <v>189</v>
      </c>
      <c r="F10" s="5" t="s">
        <v>170</v>
      </c>
      <c r="G10" s="2" t="s">
        <v>174</v>
      </c>
      <c r="H10" s="26">
        <v>10</v>
      </c>
      <c r="I10" s="26">
        <v>20</v>
      </c>
      <c r="J10" s="21">
        <f t="shared" si="0"/>
        <v>30</v>
      </c>
      <c r="K10" s="7">
        <f t="shared" si="1"/>
        <v>0.42857142857142855</v>
      </c>
      <c r="L10" s="8" t="s">
        <v>135</v>
      </c>
    </row>
    <row r="11" spans="1:12" ht="25.5" x14ac:dyDescent="0.25">
      <c r="A11" s="3" t="s">
        <v>119</v>
      </c>
      <c r="B11" s="3" t="s">
        <v>120</v>
      </c>
      <c r="C11" s="3" t="s">
        <v>43</v>
      </c>
      <c r="D11" s="9">
        <v>6</v>
      </c>
      <c r="E11" s="9" t="s">
        <v>189</v>
      </c>
      <c r="F11" s="5" t="s">
        <v>170</v>
      </c>
      <c r="G11" s="2" t="s">
        <v>174</v>
      </c>
      <c r="H11" s="26">
        <v>13</v>
      </c>
      <c r="I11" s="26">
        <v>15</v>
      </c>
      <c r="J11" s="21">
        <f t="shared" si="0"/>
        <v>28</v>
      </c>
      <c r="K11" s="7">
        <f t="shared" si="1"/>
        <v>0.4</v>
      </c>
      <c r="L11" s="8" t="s">
        <v>135</v>
      </c>
    </row>
    <row r="12" spans="1:12" ht="38.25" x14ac:dyDescent="0.25">
      <c r="A12" s="3" t="s">
        <v>53</v>
      </c>
      <c r="B12" s="3" t="s">
        <v>54</v>
      </c>
      <c r="C12" s="3" t="s">
        <v>49</v>
      </c>
      <c r="D12" s="9">
        <v>5</v>
      </c>
      <c r="E12" s="9" t="s">
        <v>188</v>
      </c>
      <c r="F12" s="5" t="s">
        <v>170</v>
      </c>
      <c r="G12" s="2" t="s">
        <v>175</v>
      </c>
      <c r="H12" s="26">
        <v>14</v>
      </c>
      <c r="I12" s="26">
        <v>13</v>
      </c>
      <c r="J12" s="21">
        <f t="shared" si="0"/>
        <v>27</v>
      </c>
      <c r="K12" s="7">
        <f t="shared" si="1"/>
        <v>0.38571428571428573</v>
      </c>
      <c r="L12" s="8" t="s">
        <v>135</v>
      </c>
    </row>
    <row r="13" spans="1:12" ht="38.25" x14ac:dyDescent="0.25">
      <c r="A13" s="3" t="s">
        <v>45</v>
      </c>
      <c r="B13" s="3" t="s">
        <v>46</v>
      </c>
      <c r="C13" s="3" t="s">
        <v>44</v>
      </c>
      <c r="D13" s="9">
        <v>2</v>
      </c>
      <c r="E13" s="9" t="s">
        <v>188</v>
      </c>
      <c r="F13" s="5" t="s">
        <v>170</v>
      </c>
      <c r="G13" s="2" t="s">
        <v>175</v>
      </c>
      <c r="H13" s="26">
        <v>8</v>
      </c>
      <c r="I13" s="26">
        <v>18</v>
      </c>
      <c r="J13" s="21">
        <f t="shared" si="0"/>
        <v>26</v>
      </c>
      <c r="K13" s="7">
        <f t="shared" si="1"/>
        <v>0.37142857142857144</v>
      </c>
      <c r="L13" s="8" t="s">
        <v>135</v>
      </c>
    </row>
    <row r="14" spans="1:12" ht="25.5" x14ac:dyDescent="0.25">
      <c r="A14" s="2" t="s">
        <v>126</v>
      </c>
      <c r="B14" s="2" t="s">
        <v>127</v>
      </c>
      <c r="C14" s="2" t="s">
        <v>28</v>
      </c>
      <c r="D14" s="4">
        <v>9</v>
      </c>
      <c r="E14" s="9" t="s">
        <v>189</v>
      </c>
      <c r="F14" s="5" t="s">
        <v>170</v>
      </c>
      <c r="G14" s="2" t="s">
        <v>174</v>
      </c>
      <c r="H14" s="27">
        <v>10</v>
      </c>
      <c r="I14" s="27">
        <v>14</v>
      </c>
      <c r="J14" s="21">
        <f t="shared" si="0"/>
        <v>24</v>
      </c>
      <c r="K14" s="7">
        <f t="shared" si="1"/>
        <v>0.34285714285714286</v>
      </c>
      <c r="L14" s="8" t="s">
        <v>135</v>
      </c>
    </row>
    <row r="15" spans="1:12" ht="25.5" x14ac:dyDescent="0.25">
      <c r="A15" s="12" t="s">
        <v>124</v>
      </c>
      <c r="B15" s="10" t="s">
        <v>125</v>
      </c>
      <c r="C15" s="10" t="s">
        <v>60</v>
      </c>
      <c r="D15" s="9">
        <v>8</v>
      </c>
      <c r="E15" s="9" t="s">
        <v>189</v>
      </c>
      <c r="F15" s="5" t="s">
        <v>170</v>
      </c>
      <c r="G15" s="2" t="s">
        <v>174</v>
      </c>
      <c r="H15" s="26">
        <v>9</v>
      </c>
      <c r="I15" s="26">
        <v>14</v>
      </c>
      <c r="J15" s="21">
        <f t="shared" si="0"/>
        <v>23</v>
      </c>
      <c r="K15" s="7">
        <f t="shared" si="1"/>
        <v>0.32857142857142857</v>
      </c>
      <c r="L15" s="8" t="s">
        <v>135</v>
      </c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ref="J16:J33" si="2">SUM(H16:I16)</f>
        <v>0</v>
      </c>
      <c r="K16" s="7">
        <f t="shared" ref="K16:K33" si="3">J16/70</f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15">
    <sortCondition descending="1" ref="K4:K15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6" sqref="L6:L8"/>
    </sheetView>
  </sheetViews>
  <sheetFormatPr defaultRowHeight="15" x14ac:dyDescent="0.25"/>
  <cols>
    <col min="1" max="1" width="13" customWidth="1"/>
    <col min="2" max="2" width="11.42578125" customWidth="1"/>
    <col min="3" max="3" width="12" bestFit="1" customWidth="1"/>
    <col min="4" max="4" width="8.42578125" bestFit="1" customWidth="1"/>
    <col min="7" max="7" width="13.140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5.5" x14ac:dyDescent="0.25">
      <c r="A4" s="2" t="s">
        <v>76</v>
      </c>
      <c r="B4" s="2" t="s">
        <v>50</v>
      </c>
      <c r="C4" s="2" t="s">
        <v>83</v>
      </c>
      <c r="D4" s="4">
        <v>4</v>
      </c>
      <c r="E4" s="5" t="s">
        <v>191</v>
      </c>
      <c r="F4" s="5" t="s">
        <v>170</v>
      </c>
      <c r="G4" s="2" t="s">
        <v>174</v>
      </c>
      <c r="H4" s="6">
        <v>18</v>
      </c>
      <c r="I4" s="6">
        <v>40</v>
      </c>
      <c r="J4" s="21">
        <f t="shared" ref="J4:J9" si="0">SUM(H4:I4)</f>
        <v>58</v>
      </c>
      <c r="K4" s="7">
        <f t="shared" ref="K4:K9" si="1">J4/65</f>
        <v>0.89230769230769236</v>
      </c>
      <c r="L4" s="8" t="s">
        <v>137</v>
      </c>
    </row>
    <row r="5" spans="1:12" ht="25.5" x14ac:dyDescent="0.25">
      <c r="A5" s="2" t="s">
        <v>20</v>
      </c>
      <c r="B5" s="2" t="s">
        <v>36</v>
      </c>
      <c r="C5" s="2" t="s">
        <v>22</v>
      </c>
      <c r="D5" s="4">
        <v>1</v>
      </c>
      <c r="E5" s="5" t="s">
        <v>191</v>
      </c>
      <c r="F5" s="5" t="s">
        <v>170</v>
      </c>
      <c r="G5" s="2" t="s">
        <v>174</v>
      </c>
      <c r="H5" s="6">
        <v>16</v>
      </c>
      <c r="I5" s="6">
        <v>35</v>
      </c>
      <c r="J5" s="21">
        <f t="shared" si="0"/>
        <v>51</v>
      </c>
      <c r="K5" s="7">
        <f t="shared" si="1"/>
        <v>0.7846153846153846</v>
      </c>
      <c r="L5" s="8" t="s">
        <v>172</v>
      </c>
    </row>
    <row r="6" spans="1:12" ht="25.5" x14ac:dyDescent="0.25">
      <c r="A6" s="3" t="s">
        <v>37</v>
      </c>
      <c r="B6" s="3" t="s">
        <v>23</v>
      </c>
      <c r="C6" s="3" t="s">
        <v>38</v>
      </c>
      <c r="D6" s="9">
        <v>2</v>
      </c>
      <c r="E6" s="9" t="s">
        <v>191</v>
      </c>
      <c r="F6" s="5" t="s">
        <v>170</v>
      </c>
      <c r="G6" s="2" t="s">
        <v>174</v>
      </c>
      <c r="H6" s="11">
        <v>14</v>
      </c>
      <c r="I6" s="11">
        <v>18</v>
      </c>
      <c r="J6" s="21">
        <f t="shared" si="0"/>
        <v>32</v>
      </c>
      <c r="K6" s="7">
        <f t="shared" si="1"/>
        <v>0.49230769230769234</v>
      </c>
      <c r="L6" s="8" t="s">
        <v>135</v>
      </c>
    </row>
    <row r="7" spans="1:12" ht="25.5" x14ac:dyDescent="0.25">
      <c r="A7" s="3" t="s">
        <v>192</v>
      </c>
      <c r="B7" s="3" t="s">
        <v>193</v>
      </c>
      <c r="C7" s="3" t="s">
        <v>169</v>
      </c>
      <c r="D7" s="9">
        <v>5</v>
      </c>
      <c r="E7" s="9" t="s">
        <v>191</v>
      </c>
      <c r="F7" s="5" t="s">
        <v>170</v>
      </c>
      <c r="G7" s="2" t="s">
        <v>174</v>
      </c>
      <c r="H7" s="11">
        <v>15</v>
      </c>
      <c r="I7" s="11">
        <v>17</v>
      </c>
      <c r="J7" s="21">
        <f t="shared" si="0"/>
        <v>32</v>
      </c>
      <c r="K7" s="7">
        <f t="shared" si="1"/>
        <v>0.49230769230769234</v>
      </c>
      <c r="L7" s="8" t="s">
        <v>135</v>
      </c>
    </row>
    <row r="8" spans="1:12" ht="25.5" x14ac:dyDescent="0.25">
      <c r="A8" s="2" t="s">
        <v>133</v>
      </c>
      <c r="B8" s="3" t="s">
        <v>134</v>
      </c>
      <c r="C8" s="2" t="s">
        <v>22</v>
      </c>
      <c r="D8" s="9">
        <v>6</v>
      </c>
      <c r="E8" s="9" t="s">
        <v>191</v>
      </c>
      <c r="F8" s="5" t="s">
        <v>170</v>
      </c>
      <c r="G8" s="2" t="s">
        <v>174</v>
      </c>
      <c r="H8" s="11">
        <v>14</v>
      </c>
      <c r="I8" s="11">
        <v>16</v>
      </c>
      <c r="J8" s="21">
        <f t="shared" si="0"/>
        <v>30</v>
      </c>
      <c r="K8" s="7">
        <f t="shared" si="1"/>
        <v>0.46153846153846156</v>
      </c>
      <c r="L8" s="8" t="s">
        <v>135</v>
      </c>
    </row>
    <row r="9" spans="1:12" ht="25.5" x14ac:dyDescent="0.25">
      <c r="A9" s="25" t="s">
        <v>40</v>
      </c>
      <c r="B9" s="2" t="s">
        <v>39</v>
      </c>
      <c r="C9" s="2" t="s">
        <v>38</v>
      </c>
      <c r="D9" s="4">
        <v>3</v>
      </c>
      <c r="E9" s="5" t="s">
        <v>191</v>
      </c>
      <c r="F9" s="5" t="s">
        <v>170</v>
      </c>
      <c r="G9" s="2" t="s">
        <v>174</v>
      </c>
      <c r="H9" s="6">
        <v>11</v>
      </c>
      <c r="I9" s="6">
        <v>16</v>
      </c>
      <c r="J9" s="21">
        <f t="shared" si="0"/>
        <v>27</v>
      </c>
      <c r="K9" s="7">
        <f t="shared" si="1"/>
        <v>0.41538461538461541</v>
      </c>
      <c r="L9" s="8" t="s">
        <v>135</v>
      </c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ref="J10:J33" si="2">SUM(H10:I10)</f>
        <v>0</v>
      </c>
      <c r="K10" s="7">
        <f t="shared" ref="K10:K33" si="3">J10/65</f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2"/>
        <v>0</v>
      </c>
      <c r="K11" s="7">
        <f t="shared" si="3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2"/>
        <v>0</v>
      </c>
      <c r="K12" s="7">
        <f t="shared" si="3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2"/>
        <v>0</v>
      </c>
      <c r="K13" s="7">
        <f t="shared" si="3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2"/>
        <v>0</v>
      </c>
      <c r="K14" s="7">
        <f t="shared" si="3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2"/>
        <v>0</v>
      </c>
      <c r="K15" s="7">
        <f t="shared" si="3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2"/>
        <v>0</v>
      </c>
      <c r="K16" s="7">
        <f t="shared" si="3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2"/>
        <v>0</v>
      </c>
      <c r="K17" s="7">
        <f t="shared" si="3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2"/>
        <v>0</v>
      </c>
      <c r="K18" s="7">
        <f t="shared" si="3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2"/>
        <v>0</v>
      </c>
      <c r="K19" s="7">
        <f t="shared" si="3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2"/>
        <v>0</v>
      </c>
      <c r="K20" s="7">
        <f t="shared" si="3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2"/>
        <v>0</v>
      </c>
      <c r="K21" s="7">
        <f t="shared" si="3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2"/>
        <v>0</v>
      </c>
      <c r="K22" s="7">
        <f t="shared" si="3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2"/>
        <v>0</v>
      </c>
      <c r="K23" s="7">
        <f t="shared" si="3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2"/>
        <v>0</v>
      </c>
      <c r="K24" s="7">
        <f t="shared" si="3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2"/>
        <v>0</v>
      </c>
      <c r="K25" s="7">
        <f t="shared" si="3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2"/>
        <v>0</v>
      </c>
      <c r="K26" s="7">
        <f t="shared" si="3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2"/>
        <v>0</v>
      </c>
      <c r="K27" s="7">
        <f t="shared" si="3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2"/>
        <v>0</v>
      </c>
      <c r="K28" s="7">
        <f t="shared" si="3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2"/>
        <v>0</v>
      </c>
      <c r="K29" s="7">
        <f t="shared" si="3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2"/>
        <v>0</v>
      </c>
      <c r="K30" s="7">
        <f t="shared" si="3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2"/>
        <v>0</v>
      </c>
      <c r="K31" s="7">
        <f t="shared" si="3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2"/>
        <v>0</v>
      </c>
      <c r="K32" s="7">
        <f t="shared" si="3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2"/>
        <v>0</v>
      </c>
      <c r="K33" s="7">
        <f t="shared" si="3"/>
        <v>0</v>
      </c>
      <c r="L33" s="8"/>
    </row>
  </sheetData>
  <sortState ref="A4:K9">
    <sortCondition descending="1" ref="K4:K9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3" zoomScale="90" zoomScaleNormal="90" workbookViewId="0">
      <selection activeCell="H14" sqref="H14"/>
    </sheetView>
  </sheetViews>
  <sheetFormatPr defaultRowHeight="15" x14ac:dyDescent="0.25"/>
  <cols>
    <col min="1" max="1" width="12.5703125" customWidth="1"/>
    <col min="2" max="2" width="12.85546875" customWidth="1"/>
    <col min="3" max="3" width="12" bestFit="1" customWidth="1"/>
    <col min="4" max="4" width="8.42578125" bestFit="1" customWidth="1"/>
    <col min="7" max="7" width="13.42578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8.25" x14ac:dyDescent="0.25">
      <c r="A4" s="2" t="s">
        <v>31</v>
      </c>
      <c r="B4" s="2" t="s">
        <v>32</v>
      </c>
      <c r="C4" s="2" t="s">
        <v>33</v>
      </c>
      <c r="D4" s="4">
        <v>3</v>
      </c>
      <c r="E4" s="5" t="s">
        <v>195</v>
      </c>
      <c r="F4" s="5" t="s">
        <v>170</v>
      </c>
      <c r="G4" s="2" t="s">
        <v>175</v>
      </c>
      <c r="H4" s="6">
        <v>15</v>
      </c>
      <c r="I4" s="6">
        <v>40</v>
      </c>
      <c r="J4" s="21">
        <f>SUM(H4:I4)</f>
        <v>55</v>
      </c>
      <c r="K4" s="7">
        <f>J4/65</f>
        <v>0.84615384615384615</v>
      </c>
      <c r="L4" s="8" t="s">
        <v>137</v>
      </c>
    </row>
    <row r="5" spans="1:12" ht="38.25" x14ac:dyDescent="0.25">
      <c r="A5" s="2" t="s">
        <v>26</v>
      </c>
      <c r="B5" s="2" t="s">
        <v>27</v>
      </c>
      <c r="C5" s="2" t="s">
        <v>28</v>
      </c>
      <c r="D5" s="4">
        <v>1</v>
      </c>
      <c r="E5" s="5" t="s">
        <v>194</v>
      </c>
      <c r="F5" s="5" t="s">
        <v>170</v>
      </c>
      <c r="G5" s="2" t="s">
        <v>175</v>
      </c>
      <c r="H5" s="6">
        <v>14</v>
      </c>
      <c r="I5" s="6">
        <v>34</v>
      </c>
      <c r="J5" s="21">
        <f>SUM(H5:I5)</f>
        <v>48</v>
      </c>
      <c r="K5" s="7">
        <f>J5/65</f>
        <v>0.7384615384615385</v>
      </c>
      <c r="L5" s="8" t="s">
        <v>172</v>
      </c>
    </row>
    <row r="6" spans="1:12" ht="38.25" x14ac:dyDescent="0.25">
      <c r="A6" s="3" t="s">
        <v>29</v>
      </c>
      <c r="B6" s="3" t="s">
        <v>21</v>
      </c>
      <c r="C6" s="3" t="s">
        <v>30</v>
      </c>
      <c r="D6" s="9">
        <v>2</v>
      </c>
      <c r="E6" s="9" t="s">
        <v>194</v>
      </c>
      <c r="F6" s="5" t="s">
        <v>170</v>
      </c>
      <c r="G6" s="2" t="s">
        <v>175</v>
      </c>
      <c r="H6" s="11">
        <v>11</v>
      </c>
      <c r="I6" s="11">
        <v>20</v>
      </c>
      <c r="J6" s="21">
        <f>SUM(H6:I6)</f>
        <v>31</v>
      </c>
      <c r="K6" s="7">
        <f>J6/65</f>
        <v>0.47692307692307695</v>
      </c>
      <c r="L6" s="8" t="s">
        <v>135</v>
      </c>
    </row>
    <row r="7" spans="1:12" ht="38.25" x14ac:dyDescent="0.25">
      <c r="A7" s="2" t="s">
        <v>34</v>
      </c>
      <c r="B7" s="2" t="s">
        <v>23</v>
      </c>
      <c r="C7" s="2" t="s">
        <v>35</v>
      </c>
      <c r="D7" s="4">
        <v>4</v>
      </c>
      <c r="E7" s="5" t="s">
        <v>195</v>
      </c>
      <c r="F7" s="5" t="s">
        <v>170</v>
      </c>
      <c r="G7" s="2" t="s">
        <v>175</v>
      </c>
      <c r="H7" s="6">
        <v>13</v>
      </c>
      <c r="I7" s="6">
        <v>15</v>
      </c>
      <c r="J7" s="21">
        <f>SUM(H7:I7)</f>
        <v>28</v>
      </c>
      <c r="K7" s="7">
        <f>J7/65</f>
        <v>0.43076923076923079</v>
      </c>
      <c r="L7" s="8" t="s">
        <v>135</v>
      </c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ref="J8:J33" si="0">SUM(H8:I8)</f>
        <v>0</v>
      </c>
      <c r="K8" s="7">
        <f t="shared" ref="K8:K33" si="1">J8/65</f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7">
    <sortCondition descending="1" ref="K4:K7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" zoomScale="90" zoomScaleNormal="90" workbookViewId="0">
      <selection activeCell="L12" sqref="L12"/>
    </sheetView>
  </sheetViews>
  <sheetFormatPr defaultRowHeight="15" x14ac:dyDescent="0.25"/>
  <cols>
    <col min="1" max="1" width="14.28515625" customWidth="1"/>
    <col min="2" max="2" width="11.7109375" customWidth="1"/>
    <col min="3" max="3" width="12" bestFit="1" customWidth="1"/>
    <col min="4" max="4" width="8.42578125" bestFit="1" customWidth="1"/>
    <col min="7" max="7" width="15.57031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38.25" x14ac:dyDescent="0.25">
      <c r="A4" s="2" t="s">
        <v>20</v>
      </c>
      <c r="B4" s="2" t="s">
        <v>21</v>
      </c>
      <c r="C4" s="2" t="s">
        <v>22</v>
      </c>
      <c r="D4" s="4">
        <v>1</v>
      </c>
      <c r="E4" s="5" t="s">
        <v>198</v>
      </c>
      <c r="F4" s="5" t="s">
        <v>170</v>
      </c>
      <c r="G4" s="2" t="s">
        <v>175</v>
      </c>
      <c r="H4" s="6">
        <v>21</v>
      </c>
      <c r="I4" s="6">
        <v>40</v>
      </c>
      <c r="J4" s="21">
        <f t="shared" ref="J4:J33" si="0">SUM(H4:I4)</f>
        <v>61</v>
      </c>
      <c r="K4" s="7">
        <f t="shared" ref="K4:K33" si="1">J4/65</f>
        <v>0.93846153846153846</v>
      </c>
      <c r="L4" s="8" t="s">
        <v>137</v>
      </c>
    </row>
    <row r="5" spans="1:12" ht="38.25" x14ac:dyDescent="0.25">
      <c r="A5" s="3" t="s">
        <v>176</v>
      </c>
      <c r="B5" s="3" t="s">
        <v>23</v>
      </c>
      <c r="C5" s="3" t="s">
        <v>24</v>
      </c>
      <c r="D5" s="9">
        <v>2</v>
      </c>
      <c r="E5" s="9" t="s">
        <v>198</v>
      </c>
      <c r="F5" s="5" t="s">
        <v>170</v>
      </c>
      <c r="G5" s="2" t="s">
        <v>175</v>
      </c>
      <c r="H5" s="11">
        <v>19</v>
      </c>
      <c r="I5" s="11">
        <v>35</v>
      </c>
      <c r="J5" s="21">
        <f t="shared" si="0"/>
        <v>54</v>
      </c>
      <c r="K5" s="7">
        <f t="shared" si="1"/>
        <v>0.83076923076923082</v>
      </c>
      <c r="L5" s="8" t="s">
        <v>136</v>
      </c>
    </row>
    <row r="6" spans="1:12" ht="38.25" x14ac:dyDescent="0.25">
      <c r="A6" s="2" t="s">
        <v>196</v>
      </c>
      <c r="B6" s="2" t="s">
        <v>62</v>
      </c>
      <c r="C6" s="2" t="s">
        <v>63</v>
      </c>
      <c r="D6" s="4">
        <v>3</v>
      </c>
      <c r="E6" s="5" t="s">
        <v>197</v>
      </c>
      <c r="F6" s="5" t="s">
        <v>170</v>
      </c>
      <c r="G6" s="2" t="s">
        <v>175</v>
      </c>
      <c r="H6" s="6">
        <v>10</v>
      </c>
      <c r="I6" s="6">
        <v>20</v>
      </c>
      <c r="J6" s="21">
        <f t="shared" si="0"/>
        <v>30</v>
      </c>
      <c r="K6" s="7">
        <f t="shared" si="1"/>
        <v>0.46153846153846156</v>
      </c>
      <c r="L6" s="8" t="s">
        <v>135</v>
      </c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2022-10-08T16:09:13Z</dcterms:modified>
</cp:coreProperties>
</file>