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160" activeTab="3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definedNames>
    <definedName name="_xlnm._FilterDatabase" localSheetId="2" hidden="1">'8 класс'!$A$4:$P$11</definedName>
  </definedNames>
  <calcPr calcId="144525"/>
</workbook>
</file>

<file path=xl/calcChain.xml><?xml version="1.0" encoding="utf-8"?>
<calcChain xmlns="http://schemas.openxmlformats.org/spreadsheetml/2006/main">
  <c r="N39" i="11" l="1"/>
  <c r="O39" i="11" s="1"/>
  <c r="N8" i="11"/>
  <c r="O8" i="11"/>
  <c r="N13" i="11"/>
  <c r="N37" i="11"/>
  <c r="O37" i="11" s="1"/>
  <c r="N12" i="11"/>
  <c r="O12" i="11" s="1"/>
  <c r="N7" i="11"/>
  <c r="O7" i="11" s="1"/>
  <c r="O13" i="11"/>
  <c r="P33" i="14" l="1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3" i="14"/>
  <c r="Q13" i="14" s="1"/>
  <c r="P14" i="14"/>
  <c r="Q14" i="14" s="1"/>
  <c r="P12" i="14"/>
  <c r="Q12" i="14" s="1"/>
  <c r="P10" i="14"/>
  <c r="Q10" i="14" s="1"/>
  <c r="P9" i="14"/>
  <c r="Q9" i="14" s="1"/>
  <c r="P11" i="14"/>
  <c r="Q11" i="14" s="1"/>
  <c r="P8" i="14"/>
  <c r="Q8" i="14" s="1"/>
  <c r="P7" i="14"/>
  <c r="Q7" i="14" s="1"/>
  <c r="P6" i="14"/>
  <c r="Q6" i="14" s="1"/>
  <c r="P5" i="14"/>
  <c r="Q5" i="14" s="1"/>
  <c r="P4" i="14"/>
  <c r="Q4" i="14" s="1"/>
  <c r="P5" i="10"/>
  <c r="Q5" i="10" s="1"/>
  <c r="P6" i="10"/>
  <c r="Q6" i="10" s="1"/>
  <c r="P7" i="10"/>
  <c r="P8" i="10"/>
  <c r="Q8" i="10" s="1"/>
  <c r="P9" i="10"/>
  <c r="Q9" i="10" s="1"/>
  <c r="P10" i="10"/>
  <c r="P11" i="10"/>
  <c r="Q11" i="10" s="1"/>
  <c r="P12" i="10"/>
  <c r="Q12" i="10" s="1"/>
  <c r="P13" i="10"/>
  <c r="Q13" i="10" s="1"/>
  <c r="P14" i="10"/>
  <c r="Q14" i="10" s="1"/>
  <c r="P15" i="10"/>
  <c r="P16" i="10"/>
  <c r="Q16" i="10" s="1"/>
  <c r="P17" i="10"/>
  <c r="Q17" i="10" s="1"/>
  <c r="P18" i="10"/>
  <c r="P19" i="10"/>
  <c r="Q19" i="10" s="1"/>
  <c r="P20" i="10"/>
  <c r="Q20" i="10" s="1"/>
  <c r="P21" i="10"/>
  <c r="Q21" i="10" s="1"/>
  <c r="P22" i="10"/>
  <c r="P23" i="10"/>
  <c r="Q23" i="10" s="1"/>
  <c r="P24" i="10"/>
  <c r="Q24" i="10" s="1"/>
  <c r="P25" i="10"/>
  <c r="Q25" i="10" s="1"/>
  <c r="P26" i="10"/>
  <c r="P27" i="10"/>
  <c r="Q27" i="10" s="1"/>
  <c r="P28" i="10"/>
  <c r="Q28" i="10" s="1"/>
  <c r="P29" i="10"/>
  <c r="Q29" i="10" s="1"/>
  <c r="P30" i="10"/>
  <c r="P31" i="10"/>
  <c r="P32" i="10"/>
  <c r="Q32" i="10" s="1"/>
  <c r="P33" i="10"/>
  <c r="Q33" i="10" s="1"/>
  <c r="P4" i="10"/>
  <c r="Q4" i="10" s="1"/>
  <c r="Q7" i="10"/>
  <c r="Q10" i="10"/>
  <c r="Q15" i="10"/>
  <c r="Q18" i="10"/>
  <c r="Q22" i="10"/>
  <c r="Q26" i="10"/>
  <c r="Q30" i="10"/>
  <c r="Q31" i="10"/>
  <c r="N33" i="13"/>
  <c r="O33" i="13" s="1"/>
  <c r="N32" i="13"/>
  <c r="O32" i="13" s="1"/>
  <c r="N31" i="13"/>
  <c r="O31" i="13" s="1"/>
  <c r="N30" i="13"/>
  <c r="O30" i="13" s="1"/>
  <c r="N29" i="13"/>
  <c r="O29" i="13" s="1"/>
  <c r="N28" i="13"/>
  <c r="O28" i="13" s="1"/>
  <c r="N27" i="13"/>
  <c r="O27" i="13" s="1"/>
  <c r="N26" i="13"/>
  <c r="O26" i="13" s="1"/>
  <c r="N25" i="13"/>
  <c r="O25" i="13" s="1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O19" i="13" s="1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10" i="13"/>
  <c r="O10" i="13" s="1"/>
  <c r="N9" i="13"/>
  <c r="O9" i="13" s="1"/>
  <c r="N8" i="13"/>
  <c r="O8" i="13" s="1"/>
  <c r="N7" i="13"/>
  <c r="O7" i="13" s="1"/>
  <c r="N6" i="13"/>
  <c r="O6" i="13" s="1"/>
  <c r="N5" i="13"/>
  <c r="O5" i="13" s="1"/>
  <c r="N4" i="13"/>
  <c r="O4" i="13" s="1"/>
  <c r="N32" i="12"/>
  <c r="O32" i="12" s="1"/>
  <c r="N31" i="12"/>
  <c r="O31" i="12" s="1"/>
  <c r="N30" i="12"/>
  <c r="O30" i="12" s="1"/>
  <c r="N29" i="12"/>
  <c r="O29" i="12" s="1"/>
  <c r="N28" i="12"/>
  <c r="O28" i="12" s="1"/>
  <c r="N27" i="12"/>
  <c r="O27" i="12" s="1"/>
  <c r="N26" i="12"/>
  <c r="O26" i="12" s="1"/>
  <c r="N25" i="12"/>
  <c r="O25" i="12" s="1"/>
  <c r="N24" i="12"/>
  <c r="O24" i="12" s="1"/>
  <c r="N23" i="12"/>
  <c r="O23" i="12" s="1"/>
  <c r="N22" i="12"/>
  <c r="O22" i="12" s="1"/>
  <c r="N21" i="12"/>
  <c r="O21" i="12" s="1"/>
  <c r="N20" i="12"/>
  <c r="O20" i="12" s="1"/>
  <c r="N19" i="12"/>
  <c r="O19" i="12" s="1"/>
  <c r="N18" i="12"/>
  <c r="O18" i="12" s="1"/>
  <c r="N17" i="12"/>
  <c r="O17" i="12" s="1"/>
  <c r="N16" i="12"/>
  <c r="O16" i="12" s="1"/>
  <c r="N15" i="12"/>
  <c r="O15" i="12" s="1"/>
  <c r="N14" i="12"/>
  <c r="O14" i="12" s="1"/>
  <c r="N13" i="12"/>
  <c r="O13" i="12" s="1"/>
  <c r="N12" i="12"/>
  <c r="O12" i="12" s="1"/>
  <c r="N9" i="12"/>
  <c r="O9" i="12" s="1"/>
  <c r="N8" i="12"/>
  <c r="O8" i="12" s="1"/>
  <c r="N6" i="12"/>
  <c r="O6" i="12" s="1"/>
  <c r="N5" i="12"/>
  <c r="O5" i="12" s="1"/>
  <c r="N11" i="12"/>
  <c r="O11" i="12" s="1"/>
  <c r="N10" i="12"/>
  <c r="O10" i="12" s="1"/>
  <c r="N7" i="12"/>
  <c r="O7" i="12" s="1"/>
  <c r="N4" i="12"/>
  <c r="O4" i="12" s="1"/>
  <c r="N9" i="11"/>
  <c r="O9" i="11" s="1"/>
  <c r="N17" i="11"/>
  <c r="O17" i="11" s="1"/>
  <c r="N36" i="11"/>
  <c r="O36" i="11" s="1"/>
  <c r="N38" i="11"/>
  <c r="O38" i="11" s="1"/>
  <c r="N27" i="11"/>
  <c r="O27" i="11" s="1"/>
  <c r="N21" i="11"/>
  <c r="O21" i="11" s="1"/>
  <c r="N31" i="11"/>
  <c r="O31" i="11" s="1"/>
  <c r="N11" i="11"/>
  <c r="O11" i="11" s="1"/>
  <c r="N34" i="11"/>
  <c r="O34" i="11" s="1"/>
  <c r="N20" i="11"/>
  <c r="O20" i="11" s="1"/>
  <c r="N26" i="11"/>
  <c r="O26" i="11" s="1"/>
  <c r="N25" i="11"/>
  <c r="O25" i="11" s="1"/>
  <c r="N33" i="11"/>
  <c r="O33" i="11" s="1"/>
  <c r="N35" i="11"/>
  <c r="O35" i="11" s="1"/>
  <c r="N10" i="11"/>
  <c r="O10" i="11" s="1"/>
  <c r="N5" i="11"/>
  <c r="O5" i="11" s="1"/>
  <c r="N29" i="11"/>
  <c r="O29" i="11" s="1"/>
  <c r="N6" i="11"/>
  <c r="O6" i="11" s="1"/>
  <c r="N32" i="11"/>
  <c r="O32" i="11" s="1"/>
  <c r="N15" i="11"/>
  <c r="O15" i="11" s="1"/>
  <c r="N23" i="11"/>
  <c r="O23" i="11" s="1"/>
  <c r="N19" i="11"/>
  <c r="O19" i="11" s="1"/>
  <c r="N30" i="11"/>
  <c r="O30" i="11" s="1"/>
  <c r="N14" i="11"/>
  <c r="O14" i="11" s="1"/>
  <c r="N16" i="11"/>
  <c r="O16" i="11" s="1"/>
  <c r="N22" i="11"/>
  <c r="O22" i="11" s="1"/>
  <c r="N18" i="11"/>
  <c r="O18" i="11" s="1"/>
  <c r="N28" i="11"/>
  <c r="O28" i="11" s="1"/>
  <c r="N4" i="11"/>
  <c r="O4" i="11" s="1"/>
  <c r="N24" i="11"/>
  <c r="O24" i="11" s="1"/>
  <c r="N5" i="3"/>
  <c r="O5" i="3" s="1"/>
  <c r="N6" i="3"/>
  <c r="O6" i="3" s="1"/>
  <c r="N7" i="3"/>
  <c r="O7" i="3" s="1"/>
  <c r="N10" i="3"/>
  <c r="O10" i="3" s="1"/>
  <c r="N11" i="3"/>
  <c r="O11" i="3" s="1"/>
  <c r="N8" i="3"/>
  <c r="O8" i="3" s="1"/>
  <c r="N12" i="3"/>
  <c r="O12" i="3" s="1"/>
  <c r="N9" i="3"/>
  <c r="O9" i="3" s="1"/>
  <c r="N15" i="3"/>
  <c r="O15" i="3" s="1"/>
  <c r="N13" i="3"/>
  <c r="O13" i="3" s="1"/>
  <c r="N14" i="3"/>
  <c r="O14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4" i="3"/>
  <c r="O4" i="3" s="1"/>
</calcChain>
</file>

<file path=xl/sharedStrings.xml><?xml version="1.0" encoding="utf-8"?>
<sst xmlns="http://schemas.openxmlformats.org/spreadsheetml/2006/main" count="647" uniqueCount="155">
  <si>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</si>
  <si>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</si>
  <si>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</si>
  <si>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</si>
  <si>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</si>
  <si>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</si>
  <si>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</si>
  <si>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</si>
  <si>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</si>
  <si>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</si>
  <si>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</si>
  <si>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</si>
  <si>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</si>
  <si>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</si>
  <si>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</si>
  <si>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</si>
  <si>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</si>
  <si>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</si>
  <si>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</si>
  <si>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</si>
  <si>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</si>
  <si>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</si>
  <si>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</si>
  <si>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</si>
  <si>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Предварительные результаты школьного этапа всероссийской олимпиады 2023 года по обществознанию</t>
  </si>
  <si>
    <t>Кормакова Екатерина Андреевна</t>
  </si>
  <si>
    <t>9г</t>
  </si>
  <si>
    <t>Клевцова Олеся Владимировна</t>
  </si>
  <si>
    <t>Пимахова Ксения Вадимовна</t>
  </si>
  <si>
    <t>Культинов Иван Сергеевич</t>
  </si>
  <si>
    <t>Приходько Антон Андреевич</t>
  </si>
  <si>
    <t>Якуба Артём Владимирович</t>
  </si>
  <si>
    <t>Воронова Ксения Олеговна</t>
  </si>
  <si>
    <t>Самофалова Софья Сергеевна</t>
  </si>
  <si>
    <t>Малова Алина Дмитриевна</t>
  </si>
  <si>
    <t>Николаева Алла Антоновна</t>
  </si>
  <si>
    <t>9б</t>
  </si>
  <si>
    <t xml:space="preserve">Калимулин Ринат Рустамович </t>
  </si>
  <si>
    <t>9а</t>
  </si>
  <si>
    <t>Матанцев Ростислав Дмитриевич</t>
  </si>
  <si>
    <t>Романенко Нина Валерьевна</t>
  </si>
  <si>
    <t>Сапронова Мария Денисовна</t>
  </si>
  <si>
    <t>Чудинов Сергей Николаевич</t>
  </si>
  <si>
    <t>Грицина Марина Максимовна</t>
  </si>
  <si>
    <t>Викторчик Дарья Руслановна</t>
  </si>
  <si>
    <t>Козлова Виолетта Владимировна</t>
  </si>
  <si>
    <t>Ананьева Юлия Игоревна</t>
  </si>
  <si>
    <t>Гурьянова Валерия Александровна</t>
  </si>
  <si>
    <t>Ахадов Арсен Габибович</t>
  </si>
  <si>
    <t>Баранова Анастасия Максимовна</t>
  </si>
  <si>
    <t>Воронов Прохор Николаевич</t>
  </si>
  <si>
    <t>Дюпин Степан Андреевич</t>
  </si>
  <si>
    <t>Егорова Анастасия Денисовна</t>
  </si>
  <si>
    <t>Миллер Александр Иванович</t>
  </si>
  <si>
    <t>Сердитов Дмитрий Стасович</t>
  </si>
  <si>
    <t>Симина Арина Валерьевна</t>
  </si>
  <si>
    <t>Смородников Илья Владимирович</t>
  </si>
  <si>
    <t>Столяров Егор Денисович</t>
  </si>
  <si>
    <t>Тактаров Иван Дмитриевич</t>
  </si>
  <si>
    <t>Усенко Данил Сергеевич</t>
  </si>
  <si>
    <t>Матейко Кира Викторовна</t>
  </si>
  <si>
    <t>6а</t>
  </si>
  <si>
    <t>Платонова Анна Александровна</t>
  </si>
  <si>
    <t>Лозда Глеб Дмитриевич</t>
  </si>
  <si>
    <t>Тулупова Кира Вячеславовна</t>
  </si>
  <si>
    <t>Мельникова Анастасия Александровна</t>
  </si>
  <si>
    <t>7б</t>
  </si>
  <si>
    <t>Мартынова Софья Владимировна</t>
  </si>
  <si>
    <t>Мансимова Айсу Абдин кызы</t>
  </si>
  <si>
    <t>7а</t>
  </si>
  <si>
    <t>Мединская Кира Станиславовна</t>
  </si>
  <si>
    <t>7г</t>
  </si>
  <si>
    <t>Мезенова Анна Андреевна</t>
  </si>
  <si>
    <t>7в</t>
  </si>
  <si>
    <t>Руденко Виктория Эдуардовна</t>
  </si>
  <si>
    <t>Струкова Анастасия Олеговна</t>
  </si>
  <si>
    <t>Нейцелис Диана Денисовна</t>
  </si>
  <si>
    <t>Сибилюк Дарья Эдуардовна</t>
  </si>
  <si>
    <t>Осмонова Бибинур Нурбековна</t>
  </si>
  <si>
    <t>Канев Арсений Леонидович</t>
  </si>
  <si>
    <t>Фаззулина Марина Рустамовна</t>
  </si>
  <si>
    <t>Иванов Дмитрий Евгеньевич</t>
  </si>
  <si>
    <t>Киракосян Мирослава Юрьевна</t>
  </si>
  <si>
    <t>Беспалова Анна Дмитриевна</t>
  </si>
  <si>
    <t>Токмянина Ксения Владиславовна</t>
  </si>
  <si>
    <t>Нконов Максим Васильевич</t>
  </si>
  <si>
    <t>Стельмах Ульяна Романовна</t>
  </si>
  <si>
    <t>Бугайчук Алина Денисовна</t>
  </si>
  <si>
    <t>Обухова Ксения Романовна</t>
  </si>
  <si>
    <t>Струтинская Арина Михайловна</t>
  </si>
  <si>
    <t>Гавриченко Екатерина Сергеевна</t>
  </si>
  <si>
    <t>Канева Ирина Андреевна</t>
  </si>
  <si>
    <t>победитель</t>
  </si>
  <si>
    <t>призер</t>
  </si>
  <si>
    <t>участник</t>
  </si>
  <si>
    <t>Гарбарчук Антонина Александровна</t>
  </si>
  <si>
    <t>10б</t>
  </si>
  <si>
    <t>Шевченко Арина Всеволодовна</t>
  </si>
  <si>
    <t>Голубец София Ивановна</t>
  </si>
  <si>
    <t>Иванов Михаил Алексеевич</t>
  </si>
  <si>
    <t>Крылов руслан Николаевич</t>
  </si>
  <si>
    <t>Бикашов Артур Дмитриевич</t>
  </si>
  <si>
    <t>Сурина Виолетта Владимировна</t>
  </si>
  <si>
    <t>Гончарова Варвара Игоревна</t>
  </si>
  <si>
    <t>Молчановская Лилия Игоревна</t>
  </si>
  <si>
    <t>Кан Ева Олеговна</t>
  </si>
  <si>
    <t>Ляховченко Ирина Александровна</t>
  </si>
  <si>
    <t>Новоселова Яна  Денисовна</t>
  </si>
  <si>
    <t>Кузнецова Полина Витальевна</t>
  </si>
  <si>
    <t>Чарушина Виктория Георгиевна</t>
  </si>
  <si>
    <t>Бахтина Дарья Олеговна</t>
  </si>
  <si>
    <t>11б</t>
  </si>
  <si>
    <t>Маркова Карина Алексеевна</t>
  </si>
  <si>
    <t>11а</t>
  </si>
  <si>
    <t>Жилина Ангелина Артемовна</t>
  </si>
  <si>
    <t>Софронова Марина Андреевна</t>
  </si>
  <si>
    <t>Бобакова Марина Андреевна</t>
  </si>
  <si>
    <t>Шокот Александра Руслановна</t>
  </si>
  <si>
    <t>Русова Екатерина Александровна</t>
  </si>
  <si>
    <t>Коваль Анна Андреевна</t>
  </si>
  <si>
    <t>Попова Карина Викторовна</t>
  </si>
  <si>
    <t>Литвиненко Богдан Евгеньевич</t>
  </si>
  <si>
    <t>Горбачева Ангелина Васильевна</t>
  </si>
  <si>
    <t>Грунская София  Сергеевна</t>
  </si>
  <si>
    <t>Журавлева Полина Валентиновна</t>
  </si>
  <si>
    <t>Бегутова Екатерина Денисовна</t>
  </si>
  <si>
    <t>Матанцев Александр Дмитриевич</t>
  </si>
  <si>
    <t>6б</t>
  </si>
  <si>
    <t>Полубот Вероника Вячеславовна</t>
  </si>
  <si>
    <t>Тимошенко Дарина Витальевна</t>
  </si>
  <si>
    <t>6в</t>
  </si>
  <si>
    <t>Тараненко Вероника Ярославовна</t>
  </si>
  <si>
    <t>Рыжова София Владимировна</t>
  </si>
  <si>
    <t>6г</t>
  </si>
  <si>
    <t>Балабаева Ульяна Артуровна</t>
  </si>
  <si>
    <t>Качковская Виктория Андреевна</t>
  </si>
  <si>
    <t>Стахеев Иван Алексеевич</t>
  </si>
  <si>
    <t>призёр</t>
  </si>
  <si>
    <t>Бакаев Яков Сергеевич</t>
  </si>
  <si>
    <t>Орехова Доминика Николаевна</t>
  </si>
  <si>
    <t>Стельникович Иван Эдуардович</t>
  </si>
  <si>
    <t>Федореев Константин Николаевич</t>
  </si>
  <si>
    <t>Косенко Владислав Станиславович</t>
  </si>
  <si>
    <t>Зыбайлова Виталина Сергеевна</t>
  </si>
  <si>
    <t>Иризаева Айбийке Марселовна</t>
  </si>
  <si>
    <t>Кочуйкова Ксения Романовна</t>
  </si>
  <si>
    <t>8а</t>
  </si>
  <si>
    <t>Кузаков Максим Геннадьевич</t>
  </si>
  <si>
    <t>Гурченко Богдан Александрович</t>
  </si>
  <si>
    <t>Мошнин Никита Андреевич</t>
  </si>
  <si>
    <t>9в</t>
  </si>
  <si>
    <t>МОУ "СОШ №23" г. Воркуты</t>
  </si>
  <si>
    <t>Губайдуллина Елена Винокентьевна</t>
  </si>
  <si>
    <t>Смирнов Сергей Александрович</t>
  </si>
  <si>
    <t>Щербицкий  Владислав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</si>
</sst>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4" zoomScale="90" zoomScaleNormal="90" workbookViewId="0">
      <selection activeCell="E5" sqref="E5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2.5546875" customWidth="1"/>
    <col min="5" max="5" width="32.6640625" customWidth="1"/>
    <col min="16" max="16" width="12.88671875" bestFit="1" customWidth="1"/>
  </cols>
  <sheetData>
    <row r="1" spans="1:16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78" x14ac:dyDescent="0.3">
      <c r="A4" s="3" t="s">
        <v>60</v>
      </c>
      <c r="B4" s="4">
        <v>2</v>
      </c>
      <c r="C4" s="5" t="s">
        <v>61</v>
      </c>
      <c r="D4" s="5" t="s">
        <v>151</v>
      </c>
      <c r="E4" s="3" t="s">
        <v>152</v>
      </c>
      <c r="F4" s="4">
        <v>12</v>
      </c>
      <c r="G4" s="4">
        <v>9</v>
      </c>
      <c r="H4" s="4">
        <v>7</v>
      </c>
      <c r="I4" s="4">
        <v>5</v>
      </c>
      <c r="J4" s="4">
        <v>0</v>
      </c>
      <c r="K4" s="4">
        <v>8</v>
      </c>
      <c r="L4" s="4">
        <v>8</v>
      </c>
      <c r="M4" s="4">
        <v>2</v>
      </c>
      <c r="N4" s="6">
        <f t="shared" ref="N4:N15" si="0">SUM(F4:M4)</f>
        <v>51</v>
      </c>
      <c r="O4" s="7">
        <f t="shared" ref="O4:O15" si="1">N4/72</f>
        <v>0.70833333333333337</v>
      </c>
      <c r="P4" s="8" t="s">
        <v>92</v>
      </c>
    </row>
    <row r="5" spans="1:16" ht="78" x14ac:dyDescent="0.3">
      <c r="A5" s="9" t="s">
        <v>62</v>
      </c>
      <c r="B5" s="10">
        <v>9</v>
      </c>
      <c r="C5" s="10" t="s">
        <v>61</v>
      </c>
      <c r="D5" s="5" t="s">
        <v>151</v>
      </c>
      <c r="E5" s="3" t="s">
        <v>152</v>
      </c>
      <c r="F5" s="10">
        <v>9</v>
      </c>
      <c r="G5" s="10">
        <v>9</v>
      </c>
      <c r="H5" s="10">
        <v>7</v>
      </c>
      <c r="I5" s="10">
        <v>4</v>
      </c>
      <c r="J5" s="10">
        <v>3</v>
      </c>
      <c r="K5" s="10">
        <v>8</v>
      </c>
      <c r="L5" s="10">
        <v>4</v>
      </c>
      <c r="M5" s="10">
        <v>2</v>
      </c>
      <c r="N5" s="6">
        <f t="shared" si="0"/>
        <v>46</v>
      </c>
      <c r="O5" s="7">
        <f t="shared" si="1"/>
        <v>0.63888888888888884</v>
      </c>
      <c r="P5" s="8" t="s">
        <v>137</v>
      </c>
    </row>
    <row r="6" spans="1:16" ht="78" x14ac:dyDescent="0.3">
      <c r="A6" s="3" t="s">
        <v>63</v>
      </c>
      <c r="B6" s="4">
        <v>5</v>
      </c>
      <c r="C6" s="5" t="s">
        <v>61</v>
      </c>
      <c r="D6" s="5" t="s">
        <v>151</v>
      </c>
      <c r="E6" s="3" t="s">
        <v>152</v>
      </c>
      <c r="F6" s="4">
        <v>12</v>
      </c>
      <c r="G6" s="4">
        <v>6</v>
      </c>
      <c r="H6" s="4">
        <v>6</v>
      </c>
      <c r="I6" s="4">
        <v>3</v>
      </c>
      <c r="J6" s="4">
        <v>3</v>
      </c>
      <c r="K6" s="4">
        <v>8</v>
      </c>
      <c r="L6" s="4">
        <v>6</v>
      </c>
      <c r="M6" s="4">
        <v>0</v>
      </c>
      <c r="N6" s="6">
        <f t="shared" si="0"/>
        <v>44</v>
      </c>
      <c r="O6" s="7">
        <f t="shared" si="1"/>
        <v>0.61111111111111116</v>
      </c>
      <c r="P6" s="8" t="s">
        <v>137</v>
      </c>
    </row>
    <row r="7" spans="1:16" ht="78" x14ac:dyDescent="0.3">
      <c r="A7" s="3" t="s">
        <v>64</v>
      </c>
      <c r="B7" s="4">
        <v>12</v>
      </c>
      <c r="C7" s="5" t="s">
        <v>61</v>
      </c>
      <c r="D7" s="5" t="s">
        <v>151</v>
      </c>
      <c r="E7" s="3" t="s">
        <v>152</v>
      </c>
      <c r="F7" s="4">
        <v>12</v>
      </c>
      <c r="G7" s="4">
        <v>8</v>
      </c>
      <c r="H7" s="4">
        <v>4</v>
      </c>
      <c r="I7" s="4">
        <v>0</v>
      </c>
      <c r="J7" s="4">
        <v>2</v>
      </c>
      <c r="K7" s="4">
        <v>8</v>
      </c>
      <c r="L7" s="4">
        <v>0</v>
      </c>
      <c r="M7" s="4">
        <v>0</v>
      </c>
      <c r="N7" s="6">
        <f t="shared" si="0"/>
        <v>34</v>
      </c>
      <c r="O7" s="7">
        <f t="shared" si="1"/>
        <v>0.47222222222222221</v>
      </c>
      <c r="P7" s="8" t="s">
        <v>94</v>
      </c>
    </row>
    <row r="8" spans="1:16" ht="62.4" x14ac:dyDescent="0.3">
      <c r="A8" s="9" t="s">
        <v>129</v>
      </c>
      <c r="B8" s="10">
        <v>10</v>
      </c>
      <c r="C8" s="10" t="s">
        <v>130</v>
      </c>
      <c r="D8" s="5" t="s">
        <v>151</v>
      </c>
      <c r="E8" s="3" t="s">
        <v>153</v>
      </c>
      <c r="F8" s="10">
        <v>10</v>
      </c>
      <c r="G8" s="10">
        <v>6</v>
      </c>
      <c r="H8" s="10">
        <v>4</v>
      </c>
      <c r="I8" s="10">
        <v>0</v>
      </c>
      <c r="J8" s="10">
        <v>0</v>
      </c>
      <c r="K8" s="10">
        <v>2</v>
      </c>
      <c r="L8" s="10">
        <v>0</v>
      </c>
      <c r="M8" s="10">
        <v>0</v>
      </c>
      <c r="N8" s="6">
        <f t="shared" si="0"/>
        <v>22</v>
      </c>
      <c r="O8" s="7">
        <f t="shared" si="1"/>
        <v>0.30555555555555558</v>
      </c>
      <c r="P8" s="8" t="s">
        <v>94</v>
      </c>
    </row>
    <row r="9" spans="1:16" ht="62.4" x14ac:dyDescent="0.3">
      <c r="A9" s="3" t="s">
        <v>132</v>
      </c>
      <c r="B9" s="4">
        <v>1</v>
      </c>
      <c r="C9" s="5" t="s">
        <v>133</v>
      </c>
      <c r="D9" s="5" t="s">
        <v>151</v>
      </c>
      <c r="E9" s="3" t="s">
        <v>153</v>
      </c>
      <c r="F9" s="4">
        <v>9</v>
      </c>
      <c r="G9" s="4">
        <v>6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2</v>
      </c>
      <c r="N9" s="6">
        <f t="shared" si="0"/>
        <v>19</v>
      </c>
      <c r="O9" s="7">
        <f t="shared" si="1"/>
        <v>0.2638888888888889</v>
      </c>
      <c r="P9" s="8" t="s">
        <v>94</v>
      </c>
    </row>
    <row r="10" spans="1:16" ht="62.4" x14ac:dyDescent="0.3">
      <c r="A10" s="9" t="s">
        <v>126</v>
      </c>
      <c r="B10" s="10">
        <v>6</v>
      </c>
      <c r="C10" s="10" t="s">
        <v>127</v>
      </c>
      <c r="D10" s="5" t="s">
        <v>151</v>
      </c>
      <c r="E10" s="3" t="s">
        <v>153</v>
      </c>
      <c r="F10" s="10">
        <v>10</v>
      </c>
      <c r="G10" s="10">
        <v>6</v>
      </c>
      <c r="H10" s="10">
        <v>0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6">
        <f t="shared" si="0"/>
        <v>18</v>
      </c>
      <c r="O10" s="7">
        <f t="shared" si="1"/>
        <v>0.25</v>
      </c>
      <c r="P10" s="8" t="s">
        <v>94</v>
      </c>
    </row>
    <row r="11" spans="1:16" ht="62.4" x14ac:dyDescent="0.3">
      <c r="A11" s="9" t="s">
        <v>128</v>
      </c>
      <c r="B11" s="10">
        <v>3</v>
      </c>
      <c r="C11" s="10" t="s">
        <v>127</v>
      </c>
      <c r="D11" s="5" t="s">
        <v>151</v>
      </c>
      <c r="E11" s="3" t="s">
        <v>153</v>
      </c>
      <c r="F11" s="10">
        <v>12</v>
      </c>
      <c r="G11" s="10">
        <v>0</v>
      </c>
      <c r="H11" s="10">
        <v>0</v>
      </c>
      <c r="I11" s="10">
        <v>3</v>
      </c>
      <c r="J11" s="10">
        <v>0</v>
      </c>
      <c r="K11" s="10">
        <v>2</v>
      </c>
      <c r="L11" s="10">
        <v>0</v>
      </c>
      <c r="M11" s="10">
        <v>0</v>
      </c>
      <c r="N11" s="6">
        <f t="shared" si="0"/>
        <v>17</v>
      </c>
      <c r="O11" s="7">
        <f t="shared" si="1"/>
        <v>0.2361111111111111</v>
      </c>
      <c r="P11" s="8" t="s">
        <v>94</v>
      </c>
    </row>
    <row r="12" spans="1:16" ht="62.4" x14ac:dyDescent="0.3">
      <c r="A12" s="12" t="s">
        <v>131</v>
      </c>
      <c r="B12" s="10">
        <v>4</v>
      </c>
      <c r="C12" s="10" t="s">
        <v>130</v>
      </c>
      <c r="D12" s="5" t="s">
        <v>151</v>
      </c>
      <c r="E12" s="3" t="s">
        <v>153</v>
      </c>
      <c r="F12" s="10">
        <v>9</v>
      </c>
      <c r="G12" s="10">
        <v>3</v>
      </c>
      <c r="H12" s="10">
        <v>0</v>
      </c>
      <c r="I12" s="10">
        <v>0</v>
      </c>
      <c r="J12" s="10">
        <v>0</v>
      </c>
      <c r="K12" s="10">
        <v>2</v>
      </c>
      <c r="L12" s="10">
        <v>0</v>
      </c>
      <c r="M12" s="10">
        <v>0</v>
      </c>
      <c r="N12" s="6">
        <f t="shared" si="0"/>
        <v>14</v>
      </c>
      <c r="O12" s="7">
        <f t="shared" si="1"/>
        <v>0.19444444444444445</v>
      </c>
      <c r="P12" s="8" t="s">
        <v>94</v>
      </c>
    </row>
    <row r="13" spans="1:16" ht="62.4" x14ac:dyDescent="0.3">
      <c r="A13" s="12" t="s">
        <v>135</v>
      </c>
      <c r="B13" s="10">
        <v>11</v>
      </c>
      <c r="C13" s="5" t="s">
        <v>133</v>
      </c>
      <c r="D13" s="5" t="s">
        <v>151</v>
      </c>
      <c r="E13" s="3" t="s">
        <v>153</v>
      </c>
      <c r="F13" s="10">
        <v>6</v>
      </c>
      <c r="G13" s="10">
        <v>0</v>
      </c>
      <c r="H13" s="10">
        <v>0</v>
      </c>
      <c r="I13" s="10">
        <v>0</v>
      </c>
      <c r="J13" s="10">
        <v>0</v>
      </c>
      <c r="K13" s="10">
        <v>4</v>
      </c>
      <c r="L13" s="10">
        <v>2</v>
      </c>
      <c r="M13" s="10">
        <v>2</v>
      </c>
      <c r="N13" s="6">
        <f t="shared" si="0"/>
        <v>14</v>
      </c>
      <c r="O13" s="7">
        <f t="shared" si="1"/>
        <v>0.19444444444444445</v>
      </c>
      <c r="P13" s="8" t="s">
        <v>94</v>
      </c>
    </row>
    <row r="14" spans="1:16" ht="62.4" x14ac:dyDescent="0.3">
      <c r="A14" s="13" t="s">
        <v>136</v>
      </c>
      <c r="B14" s="14">
        <v>8</v>
      </c>
      <c r="C14" s="5" t="s">
        <v>133</v>
      </c>
      <c r="D14" s="5" t="s">
        <v>151</v>
      </c>
      <c r="E14" s="3" t="s">
        <v>153</v>
      </c>
      <c r="F14" s="14">
        <v>9</v>
      </c>
      <c r="G14" s="14">
        <v>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2</v>
      </c>
      <c r="N14" s="6">
        <f t="shared" si="0"/>
        <v>14</v>
      </c>
      <c r="O14" s="7">
        <f t="shared" si="1"/>
        <v>0.19444444444444445</v>
      </c>
      <c r="P14" s="8" t="s">
        <v>94</v>
      </c>
    </row>
    <row r="15" spans="1:16" ht="62.4" x14ac:dyDescent="0.3">
      <c r="A15" s="9" t="s">
        <v>134</v>
      </c>
      <c r="B15" s="10">
        <v>7</v>
      </c>
      <c r="C15" s="5" t="s">
        <v>133</v>
      </c>
      <c r="D15" s="5" t="s">
        <v>151</v>
      </c>
      <c r="E15" s="3" t="s">
        <v>153</v>
      </c>
      <c r="F15" s="10">
        <v>3</v>
      </c>
      <c r="G15" s="10">
        <v>0</v>
      </c>
      <c r="H15" s="10">
        <v>6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6">
        <f t="shared" si="0"/>
        <v>13</v>
      </c>
      <c r="O15" s="7">
        <f t="shared" si="1"/>
        <v>0.18055555555555555</v>
      </c>
      <c r="P15" s="8" t="s">
        <v>94</v>
      </c>
    </row>
    <row r="16" spans="1:16" ht="15.6" x14ac:dyDescent="0.3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ref="N16:N33" si="2">SUM(F16:M16)</f>
        <v>0</v>
      </c>
      <c r="O16" s="7">
        <f t="shared" ref="O16:O33" si="3">N16/72</f>
        <v>0</v>
      </c>
      <c r="P16" s="8"/>
    </row>
    <row r="17" spans="1:16" ht="15.6" x14ac:dyDescent="0.3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2"/>
        <v>0</v>
      </c>
      <c r="O21" s="7">
        <f t="shared" si="3"/>
        <v>0</v>
      </c>
      <c r="P21" s="8"/>
    </row>
    <row r="22" spans="1:16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P15">
    <sortCondition descending="1" ref="O4:O15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D4" sqref="D4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6.44140625" customWidth="1"/>
    <col min="5" max="5" width="17.5546875" customWidth="1"/>
    <col min="16" max="16" width="12.88671875" bestFit="1" customWidth="1"/>
  </cols>
  <sheetData>
    <row r="1" spans="1:16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46.8" x14ac:dyDescent="0.3">
      <c r="A4" s="3" t="s">
        <v>65</v>
      </c>
      <c r="B4" s="4">
        <v>23</v>
      </c>
      <c r="C4" s="5" t="s">
        <v>66</v>
      </c>
      <c r="D4" s="5" t="s">
        <v>151</v>
      </c>
      <c r="E4" s="3" t="s">
        <v>152</v>
      </c>
      <c r="F4" s="4">
        <v>7</v>
      </c>
      <c r="G4" s="4">
        <v>10</v>
      </c>
      <c r="H4" s="4">
        <v>4</v>
      </c>
      <c r="I4" s="4">
        <v>5</v>
      </c>
      <c r="J4" s="4">
        <v>6</v>
      </c>
      <c r="K4" s="4">
        <v>3</v>
      </c>
      <c r="L4" s="4">
        <v>8</v>
      </c>
      <c r="M4" s="4">
        <v>12</v>
      </c>
      <c r="N4" s="6">
        <f>SUM(F4:M4)</f>
        <v>55</v>
      </c>
      <c r="O4" s="7">
        <f>N4/70</f>
        <v>0.7857142857142857</v>
      </c>
      <c r="P4" s="8" t="s">
        <v>92</v>
      </c>
    </row>
    <row r="5" spans="1:16" ht="46.8" x14ac:dyDescent="0.3">
      <c r="A5" s="9" t="s">
        <v>67</v>
      </c>
      <c r="B5" s="10">
        <v>22</v>
      </c>
      <c r="C5" s="10" t="s">
        <v>66</v>
      </c>
      <c r="D5" s="5" t="s">
        <v>151</v>
      </c>
      <c r="E5" s="3" t="s">
        <v>152</v>
      </c>
      <c r="F5" s="10">
        <v>8</v>
      </c>
      <c r="G5" s="10">
        <v>11</v>
      </c>
      <c r="H5" s="10">
        <v>4</v>
      </c>
      <c r="I5" s="10">
        <v>2</v>
      </c>
      <c r="J5" s="10">
        <v>4</v>
      </c>
      <c r="K5" s="10">
        <v>2</v>
      </c>
      <c r="L5" s="10">
        <v>3</v>
      </c>
      <c r="M5" s="10">
        <v>12</v>
      </c>
      <c r="N5" s="6">
        <f t="shared" ref="N5:N33" si="0">SUM(F5:M5)</f>
        <v>46</v>
      </c>
      <c r="O5" s="7">
        <f t="shared" ref="O5:O33" si="1">N5/70</f>
        <v>0.65714285714285714</v>
      </c>
      <c r="P5" s="8" t="s">
        <v>93</v>
      </c>
    </row>
    <row r="6" spans="1:16" ht="46.8" x14ac:dyDescent="0.3">
      <c r="A6" s="3" t="s">
        <v>68</v>
      </c>
      <c r="B6" s="4">
        <v>14</v>
      </c>
      <c r="C6" s="5" t="s">
        <v>69</v>
      </c>
      <c r="D6" s="5" t="s">
        <v>151</v>
      </c>
      <c r="E6" s="3" t="s">
        <v>152</v>
      </c>
      <c r="F6" s="4">
        <v>6</v>
      </c>
      <c r="G6" s="4">
        <v>10</v>
      </c>
      <c r="H6" s="4">
        <v>4</v>
      </c>
      <c r="I6" s="4">
        <v>1</v>
      </c>
      <c r="J6" s="4">
        <v>8</v>
      </c>
      <c r="K6" s="4">
        <v>3</v>
      </c>
      <c r="L6" s="4">
        <v>8</v>
      </c>
      <c r="M6" s="4">
        <v>3</v>
      </c>
      <c r="N6" s="6">
        <f t="shared" si="0"/>
        <v>43</v>
      </c>
      <c r="O6" s="7">
        <f t="shared" si="1"/>
        <v>0.61428571428571432</v>
      </c>
      <c r="P6" s="8" t="s">
        <v>93</v>
      </c>
    </row>
    <row r="7" spans="1:16" ht="46.8" x14ac:dyDescent="0.3">
      <c r="A7" s="3" t="s">
        <v>70</v>
      </c>
      <c r="B7" s="4">
        <v>5</v>
      </c>
      <c r="C7" s="5" t="s">
        <v>71</v>
      </c>
      <c r="D7" s="5" t="s">
        <v>151</v>
      </c>
      <c r="E7" s="3" t="s">
        <v>152</v>
      </c>
      <c r="F7" s="4">
        <v>4</v>
      </c>
      <c r="G7" s="4">
        <v>10</v>
      </c>
      <c r="H7" s="4">
        <v>4</v>
      </c>
      <c r="I7" s="4">
        <v>1</v>
      </c>
      <c r="J7" s="4">
        <v>6</v>
      </c>
      <c r="K7" s="4">
        <v>2</v>
      </c>
      <c r="L7" s="4">
        <v>5</v>
      </c>
      <c r="M7" s="4">
        <v>10</v>
      </c>
      <c r="N7" s="6">
        <f t="shared" si="0"/>
        <v>42</v>
      </c>
      <c r="O7" s="7">
        <f t="shared" si="1"/>
        <v>0.6</v>
      </c>
      <c r="P7" s="8" t="s">
        <v>93</v>
      </c>
    </row>
    <row r="8" spans="1:16" ht="46.8" x14ac:dyDescent="0.3">
      <c r="A8" s="9" t="s">
        <v>72</v>
      </c>
      <c r="B8" s="10">
        <v>21</v>
      </c>
      <c r="C8" s="10" t="s">
        <v>73</v>
      </c>
      <c r="D8" s="5" t="s">
        <v>151</v>
      </c>
      <c r="E8" s="3" t="s">
        <v>152</v>
      </c>
      <c r="F8" s="10">
        <v>4</v>
      </c>
      <c r="G8" s="10">
        <v>8</v>
      </c>
      <c r="H8" s="10">
        <v>4</v>
      </c>
      <c r="I8" s="10">
        <v>0</v>
      </c>
      <c r="J8" s="10">
        <v>6</v>
      </c>
      <c r="K8" s="10">
        <v>1</v>
      </c>
      <c r="L8" s="10">
        <v>8</v>
      </c>
      <c r="M8" s="10">
        <v>10</v>
      </c>
      <c r="N8" s="6">
        <f t="shared" si="0"/>
        <v>41</v>
      </c>
      <c r="O8" s="7">
        <f t="shared" si="1"/>
        <v>0.58571428571428574</v>
      </c>
      <c r="P8" s="8" t="s">
        <v>93</v>
      </c>
    </row>
    <row r="9" spans="1:16" ht="46.8" x14ac:dyDescent="0.3">
      <c r="A9" s="9" t="s">
        <v>74</v>
      </c>
      <c r="B9" s="10">
        <v>13</v>
      </c>
      <c r="C9" s="10" t="s">
        <v>73</v>
      </c>
      <c r="D9" s="5" t="s">
        <v>151</v>
      </c>
      <c r="E9" s="3" t="s">
        <v>152</v>
      </c>
      <c r="F9" s="10">
        <v>7</v>
      </c>
      <c r="G9" s="10">
        <v>12</v>
      </c>
      <c r="H9" s="10">
        <v>4</v>
      </c>
      <c r="I9" s="10">
        <v>0</v>
      </c>
      <c r="J9" s="10">
        <v>2</v>
      </c>
      <c r="K9" s="10">
        <v>1</v>
      </c>
      <c r="L9" s="10">
        <v>8</v>
      </c>
      <c r="M9" s="10">
        <v>4</v>
      </c>
      <c r="N9" s="6">
        <f t="shared" si="0"/>
        <v>38</v>
      </c>
      <c r="O9" s="7">
        <f t="shared" si="1"/>
        <v>0.54285714285714282</v>
      </c>
      <c r="P9" s="8" t="s">
        <v>94</v>
      </c>
    </row>
    <row r="10" spans="1:16" ht="46.8" x14ac:dyDescent="0.3">
      <c r="A10" s="9" t="s">
        <v>75</v>
      </c>
      <c r="B10" s="10">
        <v>19</v>
      </c>
      <c r="C10" s="10" t="s">
        <v>66</v>
      </c>
      <c r="D10" s="5" t="s">
        <v>151</v>
      </c>
      <c r="E10" s="3" t="s">
        <v>152</v>
      </c>
      <c r="F10" s="10">
        <v>4</v>
      </c>
      <c r="G10" s="10">
        <v>9</v>
      </c>
      <c r="H10" s="10">
        <v>4</v>
      </c>
      <c r="I10" s="10">
        <v>5</v>
      </c>
      <c r="J10" s="10">
        <v>6</v>
      </c>
      <c r="K10" s="10">
        <v>3</v>
      </c>
      <c r="L10" s="10">
        <v>0</v>
      </c>
      <c r="M10" s="10">
        <v>6</v>
      </c>
      <c r="N10" s="6">
        <f t="shared" si="0"/>
        <v>37</v>
      </c>
      <c r="O10" s="7">
        <f t="shared" si="1"/>
        <v>0.52857142857142858</v>
      </c>
      <c r="P10" s="8" t="s">
        <v>94</v>
      </c>
    </row>
    <row r="11" spans="1:16" ht="46.8" x14ac:dyDescent="0.3">
      <c r="A11" s="12" t="s">
        <v>76</v>
      </c>
      <c r="B11" s="10">
        <v>20</v>
      </c>
      <c r="C11" s="10" t="s">
        <v>73</v>
      </c>
      <c r="D11" s="5" t="s">
        <v>151</v>
      </c>
      <c r="E11" s="3" t="s">
        <v>152</v>
      </c>
      <c r="F11" s="10">
        <v>5</v>
      </c>
      <c r="G11" s="10">
        <v>8</v>
      </c>
      <c r="H11" s="10">
        <v>4</v>
      </c>
      <c r="I11" s="10">
        <v>0</v>
      </c>
      <c r="J11" s="10">
        <v>2</v>
      </c>
      <c r="K11" s="10">
        <v>1</v>
      </c>
      <c r="L11" s="10">
        <v>5</v>
      </c>
      <c r="M11" s="10">
        <v>10</v>
      </c>
      <c r="N11" s="6">
        <f t="shared" si="0"/>
        <v>35</v>
      </c>
      <c r="O11" s="7">
        <f t="shared" si="1"/>
        <v>0.5</v>
      </c>
      <c r="P11" s="8" t="s">
        <v>94</v>
      </c>
    </row>
    <row r="12" spans="1:16" ht="46.8" x14ac:dyDescent="0.3">
      <c r="A12" s="3" t="s">
        <v>77</v>
      </c>
      <c r="B12" s="4">
        <v>15</v>
      </c>
      <c r="C12" s="5" t="s">
        <v>71</v>
      </c>
      <c r="D12" s="5" t="s">
        <v>151</v>
      </c>
      <c r="E12" s="3" t="s">
        <v>152</v>
      </c>
      <c r="F12" s="4">
        <v>7</v>
      </c>
      <c r="G12" s="4">
        <v>3</v>
      </c>
      <c r="H12" s="4">
        <v>4</v>
      </c>
      <c r="I12" s="4">
        <v>0</v>
      </c>
      <c r="J12" s="4">
        <v>6</v>
      </c>
      <c r="K12" s="4">
        <v>1</v>
      </c>
      <c r="L12" s="4">
        <v>0</v>
      </c>
      <c r="M12" s="4">
        <v>12</v>
      </c>
      <c r="N12" s="6">
        <f t="shared" si="0"/>
        <v>33</v>
      </c>
      <c r="O12" s="7">
        <f t="shared" si="1"/>
        <v>0.47142857142857142</v>
      </c>
      <c r="P12" s="8" t="s">
        <v>94</v>
      </c>
    </row>
    <row r="13" spans="1:16" ht="46.8" x14ac:dyDescent="0.3">
      <c r="A13" s="9" t="s">
        <v>78</v>
      </c>
      <c r="B13" s="10">
        <v>16</v>
      </c>
      <c r="C13" s="10" t="s">
        <v>69</v>
      </c>
      <c r="D13" s="5" t="s">
        <v>151</v>
      </c>
      <c r="E13" s="3" t="s">
        <v>152</v>
      </c>
      <c r="F13" s="10">
        <v>6</v>
      </c>
      <c r="G13" s="10">
        <v>7</v>
      </c>
      <c r="H13" s="10">
        <v>4</v>
      </c>
      <c r="I13" s="10">
        <v>10</v>
      </c>
      <c r="J13" s="10">
        <v>0</v>
      </c>
      <c r="K13" s="10">
        <v>4</v>
      </c>
      <c r="L13" s="10">
        <v>0</v>
      </c>
      <c r="M13" s="10">
        <v>0</v>
      </c>
      <c r="N13" s="6">
        <f t="shared" si="0"/>
        <v>31</v>
      </c>
      <c r="O13" s="7">
        <f t="shared" si="1"/>
        <v>0.44285714285714284</v>
      </c>
      <c r="P13" s="8" t="s">
        <v>94</v>
      </c>
    </row>
    <row r="14" spans="1:16" ht="46.8" x14ac:dyDescent="0.3">
      <c r="A14" s="12" t="s">
        <v>79</v>
      </c>
      <c r="B14" s="10">
        <v>1</v>
      </c>
      <c r="C14" s="10" t="s">
        <v>73</v>
      </c>
      <c r="D14" s="5" t="s">
        <v>151</v>
      </c>
      <c r="E14" s="3" t="s">
        <v>152</v>
      </c>
      <c r="F14" s="10">
        <v>8</v>
      </c>
      <c r="G14" s="10">
        <v>10</v>
      </c>
      <c r="H14" s="10">
        <v>4</v>
      </c>
      <c r="I14" s="10">
        <v>0</v>
      </c>
      <c r="J14" s="10">
        <v>2</v>
      </c>
      <c r="K14" s="10">
        <v>0</v>
      </c>
      <c r="L14" s="10">
        <v>0</v>
      </c>
      <c r="M14" s="10">
        <v>7</v>
      </c>
      <c r="N14" s="6">
        <f t="shared" si="0"/>
        <v>31</v>
      </c>
      <c r="O14" s="7">
        <f t="shared" si="1"/>
        <v>0.44285714285714284</v>
      </c>
      <c r="P14" s="8" t="s">
        <v>94</v>
      </c>
    </row>
    <row r="15" spans="1:16" ht="46.8" x14ac:dyDescent="0.3">
      <c r="A15" s="13" t="s">
        <v>80</v>
      </c>
      <c r="B15" s="14">
        <v>17</v>
      </c>
      <c r="C15" s="15" t="s">
        <v>73</v>
      </c>
      <c r="D15" s="5" t="s">
        <v>151</v>
      </c>
      <c r="E15" s="3" t="s">
        <v>152</v>
      </c>
      <c r="F15" s="14">
        <v>5</v>
      </c>
      <c r="G15" s="14">
        <v>10</v>
      </c>
      <c r="H15" s="14">
        <v>2</v>
      </c>
      <c r="I15" s="14">
        <v>0</v>
      </c>
      <c r="J15" s="14">
        <v>4</v>
      </c>
      <c r="K15" s="14">
        <v>3</v>
      </c>
      <c r="L15" s="14">
        <v>3</v>
      </c>
      <c r="M15" s="14">
        <v>3</v>
      </c>
      <c r="N15" s="6">
        <f t="shared" si="0"/>
        <v>30</v>
      </c>
      <c r="O15" s="7">
        <f t="shared" si="1"/>
        <v>0.42857142857142855</v>
      </c>
      <c r="P15" s="8" t="s">
        <v>94</v>
      </c>
    </row>
    <row r="16" spans="1:16" ht="46.8" x14ac:dyDescent="0.3">
      <c r="A16" s="9" t="s">
        <v>81</v>
      </c>
      <c r="B16" s="10">
        <v>2</v>
      </c>
      <c r="C16" s="10" t="s">
        <v>73</v>
      </c>
      <c r="D16" s="5" t="s">
        <v>151</v>
      </c>
      <c r="E16" s="3" t="s">
        <v>152</v>
      </c>
      <c r="F16" s="10">
        <v>8</v>
      </c>
      <c r="G16" s="10">
        <v>8</v>
      </c>
      <c r="H16" s="10">
        <v>4</v>
      </c>
      <c r="I16" s="10">
        <v>0</v>
      </c>
      <c r="J16" s="10">
        <v>4</v>
      </c>
      <c r="K16" s="10">
        <v>0</v>
      </c>
      <c r="L16" s="10">
        <v>0</v>
      </c>
      <c r="M16" s="10">
        <v>6</v>
      </c>
      <c r="N16" s="6">
        <f t="shared" si="0"/>
        <v>30</v>
      </c>
      <c r="O16" s="7">
        <f t="shared" si="1"/>
        <v>0.42857142857142855</v>
      </c>
      <c r="P16" s="8" t="s">
        <v>94</v>
      </c>
    </row>
    <row r="17" spans="1:16" ht="46.8" x14ac:dyDescent="0.3">
      <c r="A17" s="12" t="s">
        <v>82</v>
      </c>
      <c r="B17" s="10">
        <v>8</v>
      </c>
      <c r="C17" s="10" t="s">
        <v>73</v>
      </c>
      <c r="D17" s="5" t="s">
        <v>151</v>
      </c>
      <c r="E17" s="3" t="s">
        <v>152</v>
      </c>
      <c r="F17" s="10">
        <v>5</v>
      </c>
      <c r="G17" s="10">
        <v>6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12</v>
      </c>
      <c r="N17" s="6">
        <f t="shared" si="0"/>
        <v>29</v>
      </c>
      <c r="O17" s="7">
        <f t="shared" si="1"/>
        <v>0.41428571428571431</v>
      </c>
      <c r="P17" s="8" t="s">
        <v>94</v>
      </c>
    </row>
    <row r="18" spans="1:16" ht="46.8" x14ac:dyDescent="0.3">
      <c r="A18" s="17" t="s">
        <v>83</v>
      </c>
      <c r="B18" s="10">
        <v>3</v>
      </c>
      <c r="C18" s="18" t="s">
        <v>69</v>
      </c>
      <c r="D18" s="5" t="s">
        <v>151</v>
      </c>
      <c r="E18" s="3" t="s">
        <v>152</v>
      </c>
      <c r="F18" s="10">
        <v>6</v>
      </c>
      <c r="G18" s="10">
        <v>6</v>
      </c>
      <c r="H18" s="10">
        <v>4</v>
      </c>
      <c r="I18" s="10">
        <v>1</v>
      </c>
      <c r="J18" s="10">
        <v>0</v>
      </c>
      <c r="K18" s="10">
        <v>1</v>
      </c>
      <c r="L18" s="10">
        <v>3</v>
      </c>
      <c r="M18" s="10">
        <v>7</v>
      </c>
      <c r="N18" s="6">
        <f t="shared" si="0"/>
        <v>28</v>
      </c>
      <c r="O18" s="7">
        <f t="shared" si="1"/>
        <v>0.4</v>
      </c>
      <c r="P18" s="8" t="s">
        <v>94</v>
      </c>
    </row>
    <row r="19" spans="1:16" ht="46.8" x14ac:dyDescent="0.3">
      <c r="A19" s="17" t="s">
        <v>84</v>
      </c>
      <c r="B19" s="10">
        <v>12</v>
      </c>
      <c r="C19" s="10" t="s">
        <v>73</v>
      </c>
      <c r="D19" s="5" t="s">
        <v>151</v>
      </c>
      <c r="E19" s="3" t="s">
        <v>152</v>
      </c>
      <c r="F19" s="10">
        <v>7</v>
      </c>
      <c r="G19" s="10">
        <v>3</v>
      </c>
      <c r="H19" s="10">
        <v>4</v>
      </c>
      <c r="I19" s="10">
        <v>0</v>
      </c>
      <c r="J19" s="10">
        <v>4</v>
      </c>
      <c r="K19" s="10">
        <v>1</v>
      </c>
      <c r="L19" s="10">
        <v>0</v>
      </c>
      <c r="M19" s="10">
        <v>7</v>
      </c>
      <c r="N19" s="6">
        <f t="shared" si="0"/>
        <v>26</v>
      </c>
      <c r="O19" s="7">
        <f t="shared" si="1"/>
        <v>0.37142857142857144</v>
      </c>
      <c r="P19" s="8" t="s">
        <v>94</v>
      </c>
    </row>
    <row r="20" spans="1:16" ht="46.8" x14ac:dyDescent="0.3">
      <c r="A20" s="9" t="s">
        <v>85</v>
      </c>
      <c r="B20" s="10">
        <v>4</v>
      </c>
      <c r="C20" s="18" t="s">
        <v>73</v>
      </c>
      <c r="D20" s="5" t="s">
        <v>151</v>
      </c>
      <c r="E20" s="3" t="s">
        <v>152</v>
      </c>
      <c r="F20" s="10">
        <v>6</v>
      </c>
      <c r="G20" s="10">
        <v>7</v>
      </c>
      <c r="H20" s="10">
        <v>4</v>
      </c>
      <c r="I20" s="10">
        <v>0</v>
      </c>
      <c r="J20" s="10">
        <v>2</v>
      </c>
      <c r="K20" s="10">
        <v>1</v>
      </c>
      <c r="L20" s="10">
        <v>0</v>
      </c>
      <c r="M20" s="10">
        <v>5</v>
      </c>
      <c r="N20" s="6">
        <f t="shared" si="0"/>
        <v>25</v>
      </c>
      <c r="O20" s="7">
        <f t="shared" si="1"/>
        <v>0.35714285714285715</v>
      </c>
      <c r="P20" s="8" t="s">
        <v>94</v>
      </c>
    </row>
    <row r="21" spans="1:16" ht="46.8" x14ac:dyDescent="0.3">
      <c r="A21" s="9" t="s">
        <v>86</v>
      </c>
      <c r="B21" s="10">
        <v>9</v>
      </c>
      <c r="C21" s="18" t="s">
        <v>73</v>
      </c>
      <c r="D21" s="5" t="s">
        <v>151</v>
      </c>
      <c r="E21" s="3" t="s">
        <v>152</v>
      </c>
      <c r="F21" s="10">
        <v>7</v>
      </c>
      <c r="G21" s="10">
        <v>2</v>
      </c>
      <c r="H21" s="10">
        <v>4</v>
      </c>
      <c r="I21" s="10">
        <v>0</v>
      </c>
      <c r="J21" s="10">
        <v>2</v>
      </c>
      <c r="K21" s="10">
        <v>0</v>
      </c>
      <c r="L21" s="10">
        <v>0</v>
      </c>
      <c r="M21" s="10">
        <v>10</v>
      </c>
      <c r="N21" s="6">
        <f t="shared" si="0"/>
        <v>25</v>
      </c>
      <c r="O21" s="7">
        <f t="shared" si="1"/>
        <v>0.35714285714285715</v>
      </c>
      <c r="P21" s="8" t="s">
        <v>94</v>
      </c>
    </row>
    <row r="22" spans="1:16" ht="46.8" x14ac:dyDescent="0.3">
      <c r="A22" s="13" t="s">
        <v>87</v>
      </c>
      <c r="B22" s="14">
        <v>18</v>
      </c>
      <c r="C22" s="15" t="s">
        <v>73</v>
      </c>
      <c r="D22" s="5" t="s">
        <v>151</v>
      </c>
      <c r="E22" s="3" t="s">
        <v>152</v>
      </c>
      <c r="F22" s="14">
        <v>9</v>
      </c>
      <c r="G22" s="14">
        <v>5</v>
      </c>
      <c r="H22" s="14">
        <v>0</v>
      </c>
      <c r="I22" s="14">
        <v>0</v>
      </c>
      <c r="J22" s="14">
        <v>0</v>
      </c>
      <c r="K22" s="14">
        <v>1</v>
      </c>
      <c r="L22" s="14">
        <v>2</v>
      </c>
      <c r="M22" s="14">
        <v>3</v>
      </c>
      <c r="N22" s="6">
        <f t="shared" si="0"/>
        <v>20</v>
      </c>
      <c r="O22" s="7">
        <f t="shared" si="1"/>
        <v>0.2857142857142857</v>
      </c>
      <c r="P22" s="8" t="s">
        <v>94</v>
      </c>
    </row>
    <row r="23" spans="1:16" ht="46.8" x14ac:dyDescent="0.3">
      <c r="A23" s="13" t="s">
        <v>88</v>
      </c>
      <c r="B23" s="14">
        <v>10</v>
      </c>
      <c r="C23" s="15" t="s">
        <v>73</v>
      </c>
      <c r="D23" s="5" t="s">
        <v>151</v>
      </c>
      <c r="E23" s="3" t="s">
        <v>152</v>
      </c>
      <c r="F23" s="14">
        <v>8</v>
      </c>
      <c r="G23" s="14">
        <v>6</v>
      </c>
      <c r="H23" s="14">
        <v>4</v>
      </c>
      <c r="I23" s="14">
        <v>0</v>
      </c>
      <c r="J23" s="14">
        <v>0</v>
      </c>
      <c r="K23" s="14">
        <v>2</v>
      </c>
      <c r="L23" s="14">
        <v>0</v>
      </c>
      <c r="M23" s="14">
        <v>0</v>
      </c>
      <c r="N23" s="6">
        <f t="shared" si="0"/>
        <v>20</v>
      </c>
      <c r="O23" s="7">
        <f t="shared" si="1"/>
        <v>0.2857142857142857</v>
      </c>
      <c r="P23" s="8" t="s">
        <v>94</v>
      </c>
    </row>
    <row r="24" spans="1:16" ht="46.8" x14ac:dyDescent="0.3">
      <c r="A24" s="13" t="s">
        <v>89</v>
      </c>
      <c r="B24" s="14">
        <v>6</v>
      </c>
      <c r="C24" s="15" t="s">
        <v>73</v>
      </c>
      <c r="D24" s="5" t="s">
        <v>151</v>
      </c>
      <c r="E24" s="3" t="s">
        <v>152</v>
      </c>
      <c r="F24" s="14">
        <v>6</v>
      </c>
      <c r="G24" s="14">
        <v>6</v>
      </c>
      <c r="H24" s="14">
        <v>0</v>
      </c>
      <c r="I24" s="14">
        <v>0</v>
      </c>
      <c r="J24" s="14">
        <v>2</v>
      </c>
      <c r="K24" s="14">
        <v>1</v>
      </c>
      <c r="L24" s="14">
        <v>0</v>
      </c>
      <c r="M24" s="14">
        <v>5</v>
      </c>
      <c r="N24" s="6">
        <f t="shared" si="0"/>
        <v>20</v>
      </c>
      <c r="O24" s="7">
        <f t="shared" si="1"/>
        <v>0.2857142857142857</v>
      </c>
      <c r="P24" s="8" t="s">
        <v>94</v>
      </c>
    </row>
    <row r="25" spans="1:16" ht="46.8" x14ac:dyDescent="0.3">
      <c r="A25" s="13" t="s">
        <v>90</v>
      </c>
      <c r="B25" s="14">
        <v>11</v>
      </c>
      <c r="C25" s="15" t="s">
        <v>73</v>
      </c>
      <c r="D25" s="5" t="s">
        <v>151</v>
      </c>
      <c r="E25" s="3" t="s">
        <v>152</v>
      </c>
      <c r="F25" s="14">
        <v>4</v>
      </c>
      <c r="G25" s="14">
        <v>4</v>
      </c>
      <c r="H25" s="14">
        <v>0</v>
      </c>
      <c r="I25" s="14">
        <v>0</v>
      </c>
      <c r="J25" s="14">
        <v>2</v>
      </c>
      <c r="K25" s="14">
        <v>0</v>
      </c>
      <c r="L25" s="14">
        <v>0</v>
      </c>
      <c r="M25" s="14">
        <v>4</v>
      </c>
      <c r="N25" s="6">
        <f t="shared" si="0"/>
        <v>14</v>
      </c>
      <c r="O25" s="7">
        <f t="shared" si="1"/>
        <v>0.2</v>
      </c>
      <c r="P25" s="8" t="s">
        <v>94</v>
      </c>
    </row>
    <row r="26" spans="1:16" ht="46.8" x14ac:dyDescent="0.3">
      <c r="A26" s="13" t="s">
        <v>91</v>
      </c>
      <c r="B26" s="14">
        <v>7</v>
      </c>
      <c r="C26" s="15" t="s">
        <v>66</v>
      </c>
      <c r="D26" s="5" t="s">
        <v>151</v>
      </c>
      <c r="E26" s="3" t="s">
        <v>152</v>
      </c>
      <c r="F26" s="14">
        <v>8</v>
      </c>
      <c r="G26" s="14">
        <v>3</v>
      </c>
      <c r="H26" s="14">
        <v>0</v>
      </c>
      <c r="I26" s="14">
        <v>0</v>
      </c>
      <c r="J26" s="14">
        <v>2</v>
      </c>
      <c r="K26" s="14">
        <v>0</v>
      </c>
      <c r="L26" s="14">
        <v>0</v>
      </c>
      <c r="M26" s="14">
        <v>3</v>
      </c>
      <c r="N26" s="6">
        <f t="shared" si="0"/>
        <v>16</v>
      </c>
      <c r="O26" s="7">
        <f t="shared" si="1"/>
        <v>0.22857142857142856</v>
      </c>
      <c r="P26" s="8" t="s">
        <v>94</v>
      </c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90" zoomScaleNormal="90" workbookViewId="0">
      <selection activeCell="D4" sqref="D4:D1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4.5546875" customWidth="1"/>
    <col min="5" max="5" width="10.44140625" bestFit="1" customWidth="1"/>
    <col min="16" max="16" width="12.88671875" bestFit="1" customWidth="1"/>
  </cols>
  <sheetData>
    <row r="1" spans="1:16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78" x14ac:dyDescent="0.3">
      <c r="A4" s="3" t="s">
        <v>138</v>
      </c>
      <c r="B4" s="4">
        <v>7</v>
      </c>
      <c r="C4" s="5" t="s">
        <v>146</v>
      </c>
      <c r="D4" s="5" t="s">
        <v>151</v>
      </c>
      <c r="E4" s="3" t="s">
        <v>153</v>
      </c>
      <c r="F4" s="4">
        <v>6</v>
      </c>
      <c r="G4" s="4">
        <v>2</v>
      </c>
      <c r="H4" s="4">
        <v>4</v>
      </c>
      <c r="I4" s="4">
        <v>0</v>
      </c>
      <c r="J4" s="4">
        <v>0</v>
      </c>
      <c r="K4" s="4">
        <v>3</v>
      </c>
      <c r="L4" s="4">
        <v>2</v>
      </c>
      <c r="M4" s="4">
        <v>4</v>
      </c>
      <c r="N4" s="6">
        <f t="shared" ref="N4:N11" si="0">SUM(F4:M4)</f>
        <v>21</v>
      </c>
      <c r="O4" s="7">
        <f t="shared" ref="O4:O11" si="1">N4/65</f>
        <v>0.32307692307692309</v>
      </c>
      <c r="P4" s="8" t="s">
        <v>94</v>
      </c>
    </row>
    <row r="5" spans="1:16" ht="78" x14ac:dyDescent="0.3">
      <c r="A5" s="9" t="s">
        <v>142</v>
      </c>
      <c r="B5" s="10">
        <v>6</v>
      </c>
      <c r="C5" s="5" t="s">
        <v>146</v>
      </c>
      <c r="D5" s="5" t="s">
        <v>151</v>
      </c>
      <c r="E5" s="3" t="s">
        <v>153</v>
      </c>
      <c r="F5" s="4">
        <v>6</v>
      </c>
      <c r="G5" s="4">
        <v>2</v>
      </c>
      <c r="H5" s="4">
        <v>4</v>
      </c>
      <c r="I5" s="4">
        <v>0</v>
      </c>
      <c r="J5" s="4">
        <v>0</v>
      </c>
      <c r="K5" s="4">
        <v>3</v>
      </c>
      <c r="L5" s="4">
        <v>2</v>
      </c>
      <c r="M5" s="4">
        <v>2</v>
      </c>
      <c r="N5" s="6">
        <f t="shared" si="0"/>
        <v>19</v>
      </c>
      <c r="O5" s="7">
        <f t="shared" si="1"/>
        <v>0.29230769230769232</v>
      </c>
      <c r="P5" s="8" t="s">
        <v>94</v>
      </c>
    </row>
    <row r="6" spans="1:16" ht="78" x14ac:dyDescent="0.3">
      <c r="A6" s="9" t="s">
        <v>143</v>
      </c>
      <c r="B6" s="10">
        <v>4</v>
      </c>
      <c r="C6" s="5" t="s">
        <v>146</v>
      </c>
      <c r="D6" s="5" t="s">
        <v>151</v>
      </c>
      <c r="E6" s="3" t="s">
        <v>153</v>
      </c>
      <c r="F6" s="4">
        <v>6</v>
      </c>
      <c r="G6" s="4">
        <v>2</v>
      </c>
      <c r="H6" s="4">
        <v>4</v>
      </c>
      <c r="I6" s="4">
        <v>0</v>
      </c>
      <c r="J6" s="4">
        <v>0</v>
      </c>
      <c r="K6" s="4">
        <v>3</v>
      </c>
      <c r="L6" s="4">
        <v>2</v>
      </c>
      <c r="M6" s="4">
        <v>0</v>
      </c>
      <c r="N6" s="6">
        <f t="shared" si="0"/>
        <v>17</v>
      </c>
      <c r="O6" s="7">
        <f t="shared" si="1"/>
        <v>0.26153846153846155</v>
      </c>
      <c r="P6" s="8" t="s">
        <v>94</v>
      </c>
    </row>
    <row r="7" spans="1:16" ht="78" x14ac:dyDescent="0.3">
      <c r="A7" s="9" t="s">
        <v>139</v>
      </c>
      <c r="B7" s="10">
        <v>1</v>
      </c>
      <c r="C7" s="5" t="s">
        <v>146</v>
      </c>
      <c r="D7" s="5" t="s">
        <v>151</v>
      </c>
      <c r="E7" s="3" t="s">
        <v>153</v>
      </c>
      <c r="F7" s="4">
        <v>4</v>
      </c>
      <c r="G7" s="4">
        <v>2</v>
      </c>
      <c r="H7" s="4">
        <v>4</v>
      </c>
      <c r="I7" s="4">
        <v>0</v>
      </c>
      <c r="J7" s="4">
        <v>0</v>
      </c>
      <c r="K7" s="4">
        <v>3</v>
      </c>
      <c r="L7" s="4">
        <v>2</v>
      </c>
      <c r="M7" s="4">
        <v>0</v>
      </c>
      <c r="N7" s="6">
        <f t="shared" si="0"/>
        <v>15</v>
      </c>
      <c r="O7" s="7">
        <f t="shared" si="1"/>
        <v>0.23076923076923078</v>
      </c>
      <c r="P7" s="8" t="s">
        <v>94</v>
      </c>
    </row>
    <row r="8" spans="1:16" ht="78" x14ac:dyDescent="0.3">
      <c r="A8" s="12" t="s">
        <v>144</v>
      </c>
      <c r="B8" s="10">
        <v>3</v>
      </c>
      <c r="C8" s="5" t="s">
        <v>146</v>
      </c>
      <c r="D8" s="5" t="s">
        <v>151</v>
      </c>
      <c r="E8" s="3" t="s">
        <v>153</v>
      </c>
      <c r="F8" s="4">
        <v>4</v>
      </c>
      <c r="G8" s="4">
        <v>2</v>
      </c>
      <c r="H8" s="4">
        <v>4</v>
      </c>
      <c r="I8" s="4">
        <v>0</v>
      </c>
      <c r="J8" s="4">
        <v>0</v>
      </c>
      <c r="K8" s="4">
        <v>3</v>
      </c>
      <c r="L8" s="4">
        <v>2</v>
      </c>
      <c r="M8" s="4">
        <v>0</v>
      </c>
      <c r="N8" s="6">
        <f t="shared" si="0"/>
        <v>15</v>
      </c>
      <c r="O8" s="7">
        <f t="shared" si="1"/>
        <v>0.23076923076923078</v>
      </c>
      <c r="P8" s="8" t="s">
        <v>94</v>
      </c>
    </row>
    <row r="9" spans="1:16" ht="78" x14ac:dyDescent="0.3">
      <c r="A9" s="3" t="s">
        <v>145</v>
      </c>
      <c r="B9" s="4">
        <v>2</v>
      </c>
      <c r="C9" s="5" t="s">
        <v>146</v>
      </c>
      <c r="D9" s="5" t="s">
        <v>151</v>
      </c>
      <c r="E9" s="3" t="s">
        <v>153</v>
      </c>
      <c r="F9" s="4">
        <v>3</v>
      </c>
      <c r="G9" s="4">
        <v>2</v>
      </c>
      <c r="H9" s="4">
        <v>4</v>
      </c>
      <c r="I9" s="4">
        <v>0</v>
      </c>
      <c r="J9" s="4">
        <v>0</v>
      </c>
      <c r="K9" s="4">
        <v>0</v>
      </c>
      <c r="L9" s="4">
        <v>2</v>
      </c>
      <c r="M9" s="4">
        <v>4</v>
      </c>
      <c r="N9" s="6">
        <f t="shared" si="0"/>
        <v>15</v>
      </c>
      <c r="O9" s="7">
        <f t="shared" si="1"/>
        <v>0.23076923076923078</v>
      </c>
      <c r="P9" s="8" t="s">
        <v>94</v>
      </c>
    </row>
    <row r="10" spans="1:16" ht="78" x14ac:dyDescent="0.3">
      <c r="A10" s="3" t="s">
        <v>140</v>
      </c>
      <c r="B10" s="4">
        <v>5</v>
      </c>
      <c r="C10" s="5" t="s">
        <v>146</v>
      </c>
      <c r="D10" s="5" t="s">
        <v>151</v>
      </c>
      <c r="E10" s="3" t="s">
        <v>153</v>
      </c>
      <c r="F10" s="4">
        <v>3</v>
      </c>
      <c r="G10" s="4">
        <v>2</v>
      </c>
      <c r="H10" s="4">
        <v>4</v>
      </c>
      <c r="I10" s="4">
        <v>0</v>
      </c>
      <c r="J10" s="4">
        <v>0</v>
      </c>
      <c r="K10" s="4">
        <v>0</v>
      </c>
      <c r="L10" s="4">
        <v>2</v>
      </c>
      <c r="M10" s="4">
        <v>3</v>
      </c>
      <c r="N10" s="6">
        <f t="shared" si="0"/>
        <v>14</v>
      </c>
      <c r="O10" s="7">
        <f t="shared" si="1"/>
        <v>0.2153846153846154</v>
      </c>
      <c r="P10" s="8" t="s">
        <v>94</v>
      </c>
    </row>
    <row r="11" spans="1:16" ht="78" x14ac:dyDescent="0.3">
      <c r="A11" s="9" t="s">
        <v>141</v>
      </c>
      <c r="B11" s="10">
        <v>9</v>
      </c>
      <c r="C11" s="5" t="s">
        <v>146</v>
      </c>
      <c r="D11" s="5" t="s">
        <v>151</v>
      </c>
      <c r="E11" s="3" t="s">
        <v>153</v>
      </c>
      <c r="F11" s="4">
        <v>4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6">
        <f t="shared" si="0"/>
        <v>8</v>
      </c>
      <c r="O11" s="7">
        <f t="shared" si="1"/>
        <v>0.12307692307692308</v>
      </c>
      <c r="P11" s="8" t="s">
        <v>94</v>
      </c>
    </row>
    <row r="12" spans="1:16" ht="15.6" x14ac:dyDescent="0.3">
      <c r="A12" s="9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6">
        <f t="shared" ref="N12:N32" si="2">SUM(F12:M12)</f>
        <v>0</v>
      </c>
      <c r="O12" s="7">
        <f t="shared" ref="O12:O32" si="3">N12/65</f>
        <v>0</v>
      </c>
      <c r="P12" s="8"/>
    </row>
    <row r="13" spans="1:16" ht="15.6" x14ac:dyDescent="0.3">
      <c r="A13" s="12"/>
      <c r="B13" s="10"/>
      <c r="C13" s="10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6">
        <f t="shared" si="2"/>
        <v>0</v>
      </c>
      <c r="O13" s="7">
        <f t="shared" si="3"/>
        <v>0</v>
      </c>
      <c r="P13" s="8"/>
    </row>
    <row r="14" spans="1:16" ht="15.6" x14ac:dyDescent="0.3">
      <c r="A14" s="13"/>
      <c r="B14" s="14"/>
      <c r="C14" s="15"/>
      <c r="D14" s="15"/>
      <c r="E14" s="16"/>
      <c r="F14" s="14"/>
      <c r="G14" s="14"/>
      <c r="H14" s="14"/>
      <c r="I14" s="14"/>
      <c r="J14" s="14"/>
      <c r="K14" s="14"/>
      <c r="L14" s="14"/>
      <c r="M14" s="14"/>
      <c r="N14" s="6">
        <f t="shared" si="2"/>
        <v>0</v>
      </c>
      <c r="O14" s="7">
        <f t="shared" si="3"/>
        <v>0</v>
      </c>
      <c r="P14" s="8"/>
    </row>
    <row r="15" spans="1:16" ht="15.6" x14ac:dyDescent="0.3">
      <c r="A15" s="9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6">
        <f t="shared" si="2"/>
        <v>0</v>
      </c>
      <c r="O15" s="7">
        <f t="shared" si="3"/>
        <v>0</v>
      </c>
      <c r="P15" s="8"/>
    </row>
    <row r="16" spans="1:16" ht="15.6" x14ac:dyDescent="0.3">
      <c r="A16" s="12"/>
      <c r="B16" s="10"/>
      <c r="C16" s="10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6">
        <f t="shared" si="2"/>
        <v>0</v>
      </c>
      <c r="O16" s="7">
        <f t="shared" si="3"/>
        <v>0</v>
      </c>
      <c r="P16" s="8"/>
    </row>
    <row r="17" spans="1:16" ht="15.6" x14ac:dyDescent="0.3">
      <c r="A17" s="17"/>
      <c r="B17" s="10"/>
      <c r="C17" s="18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6" x14ac:dyDescent="0.3">
      <c r="A18" s="17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6" x14ac:dyDescent="0.3">
      <c r="A19" s="9"/>
      <c r="B19" s="10"/>
      <c r="C19" s="18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6" x14ac:dyDescent="0.3">
      <c r="A20" s="9"/>
      <c r="B20" s="10"/>
      <c r="C20" s="18"/>
      <c r="D20" s="18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6" x14ac:dyDescent="0.3">
      <c r="A21" s="13"/>
      <c r="B21" s="14"/>
      <c r="C21" s="15"/>
      <c r="D21" s="15"/>
      <c r="E21" s="16"/>
      <c r="F21" s="14"/>
      <c r="G21" s="14"/>
      <c r="H21" s="14"/>
      <c r="I21" s="14"/>
      <c r="J21" s="14"/>
      <c r="K21" s="14"/>
      <c r="L21" s="14"/>
      <c r="M21" s="14"/>
      <c r="N21" s="6">
        <f t="shared" si="2"/>
        <v>0</v>
      </c>
      <c r="O21" s="7">
        <f t="shared" si="3"/>
        <v>0</v>
      </c>
      <c r="P21" s="8"/>
    </row>
    <row r="22" spans="1:16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</sheetData>
  <sortState ref="A5:P11">
    <sortCondition descending="1" ref="O5:O11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8" zoomScale="90" zoomScaleNormal="90" workbookViewId="0">
      <selection activeCell="D4" sqref="D4:D39"/>
    </sheetView>
  </sheetViews>
  <sheetFormatPr defaultRowHeight="14.4" x14ac:dyDescent="0.3"/>
  <cols>
    <col min="1" max="1" width="41.6640625" customWidth="1"/>
    <col min="2" max="2" width="8.44140625" bestFit="1" customWidth="1"/>
    <col min="4" max="4" width="21.33203125" customWidth="1"/>
    <col min="5" max="5" width="17.77734375" customWidth="1"/>
    <col min="16" max="16" width="12.88671875" bestFit="1" customWidth="1"/>
  </cols>
  <sheetData>
    <row r="1" spans="1:16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46.8" x14ac:dyDescent="0.3">
      <c r="A4" s="9" t="s">
        <v>27</v>
      </c>
      <c r="B4" s="10">
        <v>10</v>
      </c>
      <c r="C4" s="5" t="s">
        <v>26</v>
      </c>
      <c r="D4" s="5" t="s">
        <v>151</v>
      </c>
      <c r="E4" s="3" t="s">
        <v>154</v>
      </c>
      <c r="F4" s="10">
        <v>12</v>
      </c>
      <c r="G4" s="10">
        <v>4</v>
      </c>
      <c r="H4" s="10">
        <v>0</v>
      </c>
      <c r="I4" s="10">
        <v>8</v>
      </c>
      <c r="J4" s="10">
        <v>2</v>
      </c>
      <c r="K4" s="10">
        <v>9</v>
      </c>
      <c r="L4" s="10">
        <v>0</v>
      </c>
      <c r="M4" s="10">
        <v>12</v>
      </c>
      <c r="N4" s="6">
        <f t="shared" ref="N4:N39" si="0">SUM(F4:M4)</f>
        <v>47</v>
      </c>
      <c r="O4" s="7">
        <f t="shared" ref="O4:O39" si="1">N4/81</f>
        <v>0.58024691358024694</v>
      </c>
      <c r="P4" s="8" t="s">
        <v>92</v>
      </c>
    </row>
    <row r="5" spans="1:16" ht="46.8" x14ac:dyDescent="0.3">
      <c r="A5" s="17" t="s">
        <v>42</v>
      </c>
      <c r="B5" s="10">
        <v>23</v>
      </c>
      <c r="C5" s="10" t="s">
        <v>38</v>
      </c>
      <c r="D5" s="5" t="s">
        <v>151</v>
      </c>
      <c r="E5" s="3" t="s">
        <v>154</v>
      </c>
      <c r="F5" s="10">
        <v>14</v>
      </c>
      <c r="G5" s="10">
        <v>5</v>
      </c>
      <c r="H5" s="10">
        <v>0</v>
      </c>
      <c r="I5" s="10">
        <v>8</v>
      </c>
      <c r="J5" s="10">
        <v>0</v>
      </c>
      <c r="K5" s="10">
        <v>6</v>
      </c>
      <c r="L5" s="10">
        <v>3</v>
      </c>
      <c r="M5" s="10">
        <v>10</v>
      </c>
      <c r="N5" s="6">
        <f t="shared" si="0"/>
        <v>46</v>
      </c>
      <c r="O5" s="7">
        <f t="shared" si="1"/>
        <v>0.5679012345679012</v>
      </c>
      <c r="P5" s="8" t="s">
        <v>137</v>
      </c>
    </row>
    <row r="6" spans="1:16" ht="46.8" x14ac:dyDescent="0.3">
      <c r="A6" s="9" t="s">
        <v>40</v>
      </c>
      <c r="B6" s="10">
        <v>12</v>
      </c>
      <c r="C6" s="10" t="s">
        <v>38</v>
      </c>
      <c r="D6" s="5" t="s">
        <v>151</v>
      </c>
      <c r="E6" s="3" t="s">
        <v>154</v>
      </c>
      <c r="F6" s="10">
        <v>12</v>
      </c>
      <c r="G6" s="10">
        <v>8</v>
      </c>
      <c r="H6" s="10">
        <v>0</v>
      </c>
      <c r="I6" s="10">
        <v>8</v>
      </c>
      <c r="J6" s="10">
        <v>2</v>
      </c>
      <c r="K6" s="10">
        <v>9</v>
      </c>
      <c r="L6" s="10">
        <v>0</v>
      </c>
      <c r="M6" s="10">
        <v>6</v>
      </c>
      <c r="N6" s="6">
        <f t="shared" si="0"/>
        <v>45</v>
      </c>
      <c r="O6" s="7">
        <f t="shared" si="1"/>
        <v>0.55555555555555558</v>
      </c>
      <c r="P6" s="8" t="s">
        <v>137</v>
      </c>
    </row>
    <row r="7" spans="1:16" ht="46.8" x14ac:dyDescent="0.3">
      <c r="A7" s="13" t="s">
        <v>147</v>
      </c>
      <c r="B7" s="14">
        <v>3</v>
      </c>
      <c r="C7" s="15" t="s">
        <v>150</v>
      </c>
      <c r="D7" s="5" t="s">
        <v>151</v>
      </c>
      <c r="E7" s="3" t="s">
        <v>154</v>
      </c>
      <c r="F7" s="14">
        <v>18</v>
      </c>
      <c r="G7" s="14">
        <v>2</v>
      </c>
      <c r="H7" s="14">
        <v>0</v>
      </c>
      <c r="I7" s="14">
        <v>6</v>
      </c>
      <c r="J7" s="14">
        <v>3</v>
      </c>
      <c r="K7" s="14">
        <v>6</v>
      </c>
      <c r="L7" s="14">
        <v>3</v>
      </c>
      <c r="M7" s="14">
        <v>6</v>
      </c>
      <c r="N7" s="6">
        <f t="shared" si="0"/>
        <v>44</v>
      </c>
      <c r="O7" s="7">
        <f t="shared" si="1"/>
        <v>0.54320987654320985</v>
      </c>
      <c r="P7" s="8" t="s">
        <v>137</v>
      </c>
    </row>
    <row r="8" spans="1:16" ht="46.8" x14ac:dyDescent="0.3">
      <c r="A8" s="13" t="s">
        <v>149</v>
      </c>
      <c r="B8" s="14">
        <v>24</v>
      </c>
      <c r="C8" s="15" t="s">
        <v>150</v>
      </c>
      <c r="D8" s="5" t="s">
        <v>151</v>
      </c>
      <c r="E8" s="3" t="s">
        <v>154</v>
      </c>
      <c r="F8" s="14">
        <v>16</v>
      </c>
      <c r="G8" s="14">
        <v>6</v>
      </c>
      <c r="H8" s="14">
        <v>0</v>
      </c>
      <c r="I8" s="14">
        <v>4</v>
      </c>
      <c r="J8" s="14">
        <v>3</v>
      </c>
      <c r="K8" s="14">
        <v>3</v>
      </c>
      <c r="L8" s="14">
        <v>3</v>
      </c>
      <c r="M8" s="14">
        <v>6</v>
      </c>
      <c r="N8" s="6">
        <f t="shared" si="0"/>
        <v>41</v>
      </c>
      <c r="O8" s="7">
        <f t="shared" si="1"/>
        <v>0.50617283950617287</v>
      </c>
      <c r="P8" s="8" t="s">
        <v>137</v>
      </c>
    </row>
    <row r="9" spans="1:16" ht="46.8" x14ac:dyDescent="0.3">
      <c r="A9" s="13" t="s">
        <v>56</v>
      </c>
      <c r="B9" s="14">
        <v>26</v>
      </c>
      <c r="C9" s="15" t="s">
        <v>36</v>
      </c>
      <c r="D9" s="5" t="s">
        <v>151</v>
      </c>
      <c r="E9" s="3" t="s">
        <v>154</v>
      </c>
      <c r="F9" s="14">
        <v>10</v>
      </c>
      <c r="G9" s="14">
        <v>3</v>
      </c>
      <c r="H9" s="14">
        <v>4</v>
      </c>
      <c r="I9" s="14">
        <v>6</v>
      </c>
      <c r="J9" s="14">
        <v>2</v>
      </c>
      <c r="K9" s="14">
        <v>6</v>
      </c>
      <c r="L9" s="14">
        <v>0</v>
      </c>
      <c r="M9" s="14">
        <v>6</v>
      </c>
      <c r="N9" s="6">
        <f t="shared" si="0"/>
        <v>37</v>
      </c>
      <c r="O9" s="7">
        <f t="shared" si="1"/>
        <v>0.4567901234567901</v>
      </c>
      <c r="P9" s="8" t="s">
        <v>94</v>
      </c>
    </row>
    <row r="10" spans="1:16" ht="46.8" x14ac:dyDescent="0.3">
      <c r="A10" s="17" t="s">
        <v>43</v>
      </c>
      <c r="B10" s="10">
        <v>4</v>
      </c>
      <c r="C10" s="10" t="s">
        <v>36</v>
      </c>
      <c r="D10" s="5" t="s">
        <v>151</v>
      </c>
      <c r="E10" s="3" t="s">
        <v>154</v>
      </c>
      <c r="F10" s="10">
        <v>10</v>
      </c>
      <c r="G10" s="10">
        <v>3</v>
      </c>
      <c r="H10" s="10">
        <v>0</v>
      </c>
      <c r="I10" s="10">
        <v>6</v>
      </c>
      <c r="J10" s="10">
        <v>2</v>
      </c>
      <c r="K10" s="10">
        <v>9</v>
      </c>
      <c r="L10" s="10">
        <v>0</v>
      </c>
      <c r="M10" s="10">
        <v>6</v>
      </c>
      <c r="N10" s="6">
        <f t="shared" si="0"/>
        <v>36</v>
      </c>
      <c r="O10" s="7">
        <f t="shared" si="1"/>
        <v>0.44444444444444442</v>
      </c>
      <c r="P10" s="8" t="s">
        <v>94</v>
      </c>
    </row>
    <row r="11" spans="1:16" ht="46.8" x14ac:dyDescent="0.3">
      <c r="A11" s="13" t="s">
        <v>50</v>
      </c>
      <c r="B11" s="14">
        <v>11</v>
      </c>
      <c r="C11" s="15" t="s">
        <v>36</v>
      </c>
      <c r="D11" s="5" t="s">
        <v>151</v>
      </c>
      <c r="E11" s="3" t="s">
        <v>154</v>
      </c>
      <c r="F11" s="14">
        <v>8</v>
      </c>
      <c r="G11" s="14">
        <v>2</v>
      </c>
      <c r="H11" s="14">
        <v>4</v>
      </c>
      <c r="I11" s="14">
        <v>6</v>
      </c>
      <c r="J11" s="14">
        <v>2</v>
      </c>
      <c r="K11" s="14">
        <v>9</v>
      </c>
      <c r="L11" s="14">
        <v>0</v>
      </c>
      <c r="M11" s="14">
        <v>4</v>
      </c>
      <c r="N11" s="6">
        <f t="shared" si="0"/>
        <v>35</v>
      </c>
      <c r="O11" s="7">
        <f t="shared" si="1"/>
        <v>0.43209876543209874</v>
      </c>
      <c r="P11" s="8" t="s">
        <v>94</v>
      </c>
    </row>
    <row r="12" spans="1:16" ht="46.8" x14ac:dyDescent="0.3">
      <c r="A12" s="13" t="s">
        <v>59</v>
      </c>
      <c r="B12" s="14">
        <v>17</v>
      </c>
      <c r="C12" s="15" t="s">
        <v>36</v>
      </c>
      <c r="D12" s="5" t="s">
        <v>151</v>
      </c>
      <c r="E12" s="3" t="s">
        <v>154</v>
      </c>
      <c r="F12" s="14">
        <v>12</v>
      </c>
      <c r="G12" s="14">
        <v>3</v>
      </c>
      <c r="H12" s="14">
        <v>4</v>
      </c>
      <c r="I12" s="14">
        <v>6</v>
      </c>
      <c r="J12" s="14">
        <v>0</v>
      </c>
      <c r="K12" s="14">
        <v>3</v>
      </c>
      <c r="L12" s="14">
        <v>0</v>
      </c>
      <c r="M12" s="14">
        <v>6</v>
      </c>
      <c r="N12" s="6">
        <f t="shared" si="0"/>
        <v>34</v>
      </c>
      <c r="O12" s="7">
        <f t="shared" si="1"/>
        <v>0.41975308641975306</v>
      </c>
      <c r="P12" s="8" t="s">
        <v>94</v>
      </c>
    </row>
    <row r="13" spans="1:16" ht="46.8" x14ac:dyDescent="0.3">
      <c r="A13" s="13" t="s">
        <v>57</v>
      </c>
      <c r="B13" s="14">
        <v>25</v>
      </c>
      <c r="C13" s="15" t="s">
        <v>36</v>
      </c>
      <c r="D13" s="5" t="s">
        <v>151</v>
      </c>
      <c r="E13" s="3" t="s">
        <v>154</v>
      </c>
      <c r="F13" s="14">
        <v>8</v>
      </c>
      <c r="G13" s="14">
        <v>3</v>
      </c>
      <c r="H13" s="14">
        <v>4</v>
      </c>
      <c r="I13" s="14">
        <v>6</v>
      </c>
      <c r="J13" s="14">
        <v>2</v>
      </c>
      <c r="K13" s="14">
        <v>3</v>
      </c>
      <c r="L13" s="14">
        <v>0</v>
      </c>
      <c r="M13" s="14">
        <v>6</v>
      </c>
      <c r="N13" s="6">
        <f t="shared" si="0"/>
        <v>32</v>
      </c>
      <c r="O13" s="7">
        <f t="shared" si="1"/>
        <v>0.39506172839506171</v>
      </c>
      <c r="P13" s="8" t="s">
        <v>94</v>
      </c>
    </row>
    <row r="14" spans="1:16" ht="46.8" x14ac:dyDescent="0.3">
      <c r="A14" s="9" t="s">
        <v>32</v>
      </c>
      <c r="B14" s="10">
        <v>16</v>
      </c>
      <c r="C14" s="5" t="s">
        <v>26</v>
      </c>
      <c r="D14" s="5" t="s">
        <v>151</v>
      </c>
      <c r="E14" s="3" t="s">
        <v>154</v>
      </c>
      <c r="F14" s="10">
        <v>10</v>
      </c>
      <c r="G14" s="10">
        <v>3</v>
      </c>
      <c r="H14" s="10">
        <v>2</v>
      </c>
      <c r="I14" s="10">
        <v>8</v>
      </c>
      <c r="J14" s="10">
        <v>2</v>
      </c>
      <c r="K14" s="10">
        <v>3</v>
      </c>
      <c r="L14" s="10">
        <v>3</v>
      </c>
      <c r="M14" s="10">
        <v>0</v>
      </c>
      <c r="N14" s="6">
        <f t="shared" si="0"/>
        <v>31</v>
      </c>
      <c r="O14" s="7">
        <f t="shared" si="1"/>
        <v>0.38271604938271603</v>
      </c>
      <c r="P14" s="8" t="s">
        <v>94</v>
      </c>
    </row>
    <row r="15" spans="1:16" ht="46.8" x14ac:dyDescent="0.3">
      <c r="A15" s="12" t="s">
        <v>37</v>
      </c>
      <c r="B15" s="10">
        <v>27</v>
      </c>
      <c r="C15" s="10" t="s">
        <v>38</v>
      </c>
      <c r="D15" s="5" t="s">
        <v>151</v>
      </c>
      <c r="E15" s="3" t="s">
        <v>154</v>
      </c>
      <c r="F15" s="10">
        <v>6</v>
      </c>
      <c r="G15" s="10">
        <v>2</v>
      </c>
      <c r="H15" s="10">
        <v>0</v>
      </c>
      <c r="I15" s="10">
        <v>8</v>
      </c>
      <c r="J15" s="10">
        <v>2</v>
      </c>
      <c r="K15" s="10">
        <v>3</v>
      </c>
      <c r="L15" s="10">
        <v>3</v>
      </c>
      <c r="M15" s="10">
        <v>6</v>
      </c>
      <c r="N15" s="6">
        <f t="shared" si="0"/>
        <v>30</v>
      </c>
      <c r="O15" s="7">
        <f t="shared" si="1"/>
        <v>0.37037037037037035</v>
      </c>
      <c r="P15" s="8" t="s">
        <v>94</v>
      </c>
    </row>
    <row r="16" spans="1:16" ht="46.8" x14ac:dyDescent="0.3">
      <c r="A16" s="9" t="s">
        <v>31</v>
      </c>
      <c r="B16" s="10">
        <v>14</v>
      </c>
      <c r="C16" s="5" t="s">
        <v>26</v>
      </c>
      <c r="D16" s="5" t="s">
        <v>151</v>
      </c>
      <c r="E16" s="3" t="s">
        <v>154</v>
      </c>
      <c r="F16" s="10">
        <v>10</v>
      </c>
      <c r="G16" s="10">
        <v>6</v>
      </c>
      <c r="H16" s="10">
        <v>0</v>
      </c>
      <c r="I16" s="10">
        <v>6</v>
      </c>
      <c r="J16" s="10">
        <v>0</v>
      </c>
      <c r="K16" s="10">
        <v>3</v>
      </c>
      <c r="L16" s="10">
        <v>3</v>
      </c>
      <c r="M16" s="10">
        <v>0</v>
      </c>
      <c r="N16" s="6">
        <f t="shared" si="0"/>
        <v>28</v>
      </c>
      <c r="O16" s="7">
        <f t="shared" si="1"/>
        <v>0.34567901234567899</v>
      </c>
      <c r="P16" s="8" t="s">
        <v>94</v>
      </c>
    </row>
    <row r="17" spans="1:16" ht="46.8" x14ac:dyDescent="0.3">
      <c r="A17" s="13" t="s">
        <v>55</v>
      </c>
      <c r="B17" s="14">
        <v>28</v>
      </c>
      <c r="C17" s="15" t="s">
        <v>36</v>
      </c>
      <c r="D17" s="5" t="s">
        <v>151</v>
      </c>
      <c r="E17" s="3" t="s">
        <v>154</v>
      </c>
      <c r="F17" s="14">
        <v>14</v>
      </c>
      <c r="G17" s="14">
        <v>3</v>
      </c>
      <c r="H17" s="14">
        <v>0</v>
      </c>
      <c r="I17" s="14">
        <v>0</v>
      </c>
      <c r="J17" s="14">
        <v>0</v>
      </c>
      <c r="K17" s="14">
        <v>6</v>
      </c>
      <c r="L17" s="14">
        <v>0</v>
      </c>
      <c r="M17" s="14">
        <v>4</v>
      </c>
      <c r="N17" s="6">
        <f t="shared" si="0"/>
        <v>27</v>
      </c>
      <c r="O17" s="7">
        <f t="shared" si="1"/>
        <v>0.33333333333333331</v>
      </c>
      <c r="P17" s="8" t="s">
        <v>94</v>
      </c>
    </row>
    <row r="18" spans="1:16" ht="46.8" x14ac:dyDescent="0.3">
      <c r="A18" s="3" t="s">
        <v>29</v>
      </c>
      <c r="B18" s="4">
        <v>32</v>
      </c>
      <c r="C18" s="5" t="s">
        <v>26</v>
      </c>
      <c r="D18" s="5" t="s">
        <v>151</v>
      </c>
      <c r="E18" s="3" t="s">
        <v>154</v>
      </c>
      <c r="F18" s="4">
        <v>10</v>
      </c>
      <c r="G18" s="4">
        <v>2</v>
      </c>
      <c r="H18" s="4">
        <v>0</v>
      </c>
      <c r="I18" s="4">
        <v>8</v>
      </c>
      <c r="J18" s="4">
        <v>2</v>
      </c>
      <c r="K18" s="4">
        <v>3</v>
      </c>
      <c r="L18" s="4">
        <v>0</v>
      </c>
      <c r="M18" s="4">
        <v>0</v>
      </c>
      <c r="N18" s="6">
        <f t="shared" si="0"/>
        <v>25</v>
      </c>
      <c r="O18" s="7">
        <f t="shared" si="1"/>
        <v>0.30864197530864196</v>
      </c>
      <c r="P18" s="8" t="s">
        <v>94</v>
      </c>
    </row>
    <row r="19" spans="1:16" ht="46.8" x14ac:dyDescent="0.3">
      <c r="A19" s="3" t="s">
        <v>34</v>
      </c>
      <c r="B19" s="4">
        <v>13</v>
      </c>
      <c r="C19" s="5" t="s">
        <v>26</v>
      </c>
      <c r="D19" s="5" t="s">
        <v>151</v>
      </c>
      <c r="E19" s="3" t="s">
        <v>154</v>
      </c>
      <c r="F19" s="4">
        <v>14</v>
      </c>
      <c r="G19" s="4">
        <v>3</v>
      </c>
      <c r="H19" s="4">
        <v>0</v>
      </c>
      <c r="I19" s="4">
        <v>6</v>
      </c>
      <c r="J19" s="4">
        <v>0</v>
      </c>
      <c r="K19" s="4">
        <v>0</v>
      </c>
      <c r="L19" s="4">
        <v>0</v>
      </c>
      <c r="M19" s="4">
        <v>2</v>
      </c>
      <c r="N19" s="6">
        <f t="shared" si="0"/>
        <v>25</v>
      </c>
      <c r="O19" s="7">
        <f t="shared" si="1"/>
        <v>0.30864197530864196</v>
      </c>
      <c r="P19" s="8" t="s">
        <v>94</v>
      </c>
    </row>
    <row r="20" spans="1:16" ht="46.8" x14ac:dyDescent="0.3">
      <c r="A20" s="13" t="s">
        <v>48</v>
      </c>
      <c r="B20" s="14">
        <v>1</v>
      </c>
      <c r="C20" s="15" t="s">
        <v>36</v>
      </c>
      <c r="D20" s="5" t="s">
        <v>151</v>
      </c>
      <c r="E20" s="3" t="s">
        <v>154</v>
      </c>
      <c r="F20" s="14">
        <v>8</v>
      </c>
      <c r="G20" s="14">
        <v>3</v>
      </c>
      <c r="H20" s="14">
        <v>0</v>
      </c>
      <c r="I20" s="14">
        <v>6</v>
      </c>
      <c r="J20" s="14">
        <v>1</v>
      </c>
      <c r="K20" s="14">
        <v>6</v>
      </c>
      <c r="L20" s="14">
        <v>0</v>
      </c>
      <c r="M20" s="14">
        <v>0</v>
      </c>
      <c r="N20" s="6">
        <f t="shared" si="0"/>
        <v>24</v>
      </c>
      <c r="O20" s="7">
        <f t="shared" si="1"/>
        <v>0.29629629629629628</v>
      </c>
      <c r="P20" s="8" t="s">
        <v>94</v>
      </c>
    </row>
    <row r="21" spans="1:16" ht="46.8" x14ac:dyDescent="0.3">
      <c r="A21" s="13" t="s">
        <v>52</v>
      </c>
      <c r="B21" s="14">
        <v>29</v>
      </c>
      <c r="C21" s="15" t="s">
        <v>36</v>
      </c>
      <c r="D21" s="5" t="s">
        <v>151</v>
      </c>
      <c r="E21" s="3" t="s">
        <v>154</v>
      </c>
      <c r="F21" s="14">
        <v>10</v>
      </c>
      <c r="G21" s="14">
        <v>3</v>
      </c>
      <c r="H21" s="14">
        <v>2</v>
      </c>
      <c r="I21" s="14">
        <v>0</v>
      </c>
      <c r="J21" s="14">
        <v>0</v>
      </c>
      <c r="K21" s="14">
        <v>3</v>
      </c>
      <c r="L21" s="14">
        <v>0</v>
      </c>
      <c r="M21" s="14">
        <v>6</v>
      </c>
      <c r="N21" s="6">
        <f t="shared" si="0"/>
        <v>24</v>
      </c>
      <c r="O21" s="7">
        <f t="shared" si="1"/>
        <v>0.29629629629629628</v>
      </c>
      <c r="P21" s="8" t="s">
        <v>94</v>
      </c>
    </row>
    <row r="22" spans="1:16" ht="46.8" x14ac:dyDescent="0.3">
      <c r="A22" s="9" t="s">
        <v>30</v>
      </c>
      <c r="B22" s="10">
        <v>31</v>
      </c>
      <c r="C22" s="5" t="s">
        <v>26</v>
      </c>
      <c r="D22" s="5" t="s">
        <v>151</v>
      </c>
      <c r="E22" s="3" t="s">
        <v>154</v>
      </c>
      <c r="F22" s="10">
        <v>6</v>
      </c>
      <c r="G22" s="10">
        <v>1</v>
      </c>
      <c r="H22" s="10">
        <v>0</v>
      </c>
      <c r="I22" s="10">
        <v>8</v>
      </c>
      <c r="J22" s="10">
        <v>2</v>
      </c>
      <c r="K22" s="10">
        <v>6</v>
      </c>
      <c r="L22" s="10">
        <v>0</v>
      </c>
      <c r="M22" s="10">
        <v>0</v>
      </c>
      <c r="N22" s="6">
        <f t="shared" si="0"/>
        <v>23</v>
      </c>
      <c r="O22" s="7">
        <f t="shared" si="1"/>
        <v>0.2839506172839506</v>
      </c>
      <c r="P22" s="8" t="s">
        <v>94</v>
      </c>
    </row>
    <row r="23" spans="1:16" ht="46.8" x14ac:dyDescent="0.3">
      <c r="A23" s="9" t="s">
        <v>35</v>
      </c>
      <c r="B23" s="10">
        <v>15</v>
      </c>
      <c r="C23" s="5" t="s">
        <v>26</v>
      </c>
      <c r="D23" s="5" t="s">
        <v>151</v>
      </c>
      <c r="E23" s="3" t="s">
        <v>154</v>
      </c>
      <c r="F23" s="10">
        <v>8</v>
      </c>
      <c r="G23" s="10">
        <v>1</v>
      </c>
      <c r="H23" s="10">
        <v>0</v>
      </c>
      <c r="I23" s="10">
        <v>8</v>
      </c>
      <c r="J23" s="10">
        <v>0</v>
      </c>
      <c r="K23" s="10">
        <v>6</v>
      </c>
      <c r="L23" s="10">
        <v>0</v>
      </c>
      <c r="M23" s="10">
        <v>0</v>
      </c>
      <c r="N23" s="6">
        <f t="shared" si="0"/>
        <v>23</v>
      </c>
      <c r="O23" s="7">
        <f t="shared" si="1"/>
        <v>0.2839506172839506</v>
      </c>
      <c r="P23" s="8" t="s">
        <v>94</v>
      </c>
    </row>
    <row r="24" spans="1:16" ht="46.8" x14ac:dyDescent="0.3">
      <c r="A24" s="3" t="s">
        <v>25</v>
      </c>
      <c r="B24" s="4">
        <v>30</v>
      </c>
      <c r="C24" s="5" t="s">
        <v>26</v>
      </c>
      <c r="D24" s="5" t="s">
        <v>151</v>
      </c>
      <c r="E24" s="3" t="s">
        <v>154</v>
      </c>
      <c r="F24" s="4">
        <v>10</v>
      </c>
      <c r="G24" s="4">
        <v>2</v>
      </c>
      <c r="H24" s="4">
        <v>0</v>
      </c>
      <c r="I24" s="4">
        <v>8</v>
      </c>
      <c r="J24" s="4">
        <v>0</v>
      </c>
      <c r="K24" s="4">
        <v>0</v>
      </c>
      <c r="L24" s="4">
        <v>0</v>
      </c>
      <c r="M24" s="4">
        <v>2</v>
      </c>
      <c r="N24" s="6">
        <f t="shared" si="0"/>
        <v>22</v>
      </c>
      <c r="O24" s="7">
        <f t="shared" si="1"/>
        <v>0.27160493827160492</v>
      </c>
      <c r="P24" s="8" t="s">
        <v>94</v>
      </c>
    </row>
    <row r="25" spans="1:16" ht="46.8" x14ac:dyDescent="0.3">
      <c r="A25" s="13" t="s">
        <v>46</v>
      </c>
      <c r="B25" s="14">
        <v>9</v>
      </c>
      <c r="C25" s="15" t="s">
        <v>38</v>
      </c>
      <c r="D25" s="5" t="s">
        <v>151</v>
      </c>
      <c r="E25" s="3" t="s">
        <v>154</v>
      </c>
      <c r="F25" s="14">
        <v>12</v>
      </c>
      <c r="G25" s="14">
        <v>3</v>
      </c>
      <c r="H25" s="14">
        <v>4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6">
        <f t="shared" si="0"/>
        <v>20</v>
      </c>
      <c r="O25" s="7">
        <f t="shared" si="1"/>
        <v>0.24691358024691357</v>
      </c>
      <c r="P25" s="8" t="s">
        <v>94</v>
      </c>
    </row>
    <row r="26" spans="1:16" ht="46.8" x14ac:dyDescent="0.3">
      <c r="A26" s="13" t="s">
        <v>47</v>
      </c>
      <c r="B26" s="14">
        <v>2</v>
      </c>
      <c r="C26" s="15" t="s">
        <v>36</v>
      </c>
      <c r="D26" s="5" t="s">
        <v>151</v>
      </c>
      <c r="E26" s="3" t="s">
        <v>154</v>
      </c>
      <c r="F26" s="14">
        <v>12</v>
      </c>
      <c r="G26" s="14">
        <v>2</v>
      </c>
      <c r="H26" s="14">
        <v>0</v>
      </c>
      <c r="I26" s="14">
        <v>0</v>
      </c>
      <c r="J26" s="14">
        <v>0</v>
      </c>
      <c r="K26" s="14">
        <v>3</v>
      </c>
      <c r="L26" s="14">
        <v>3</v>
      </c>
      <c r="M26" s="14">
        <v>0</v>
      </c>
      <c r="N26" s="6">
        <f t="shared" si="0"/>
        <v>20</v>
      </c>
      <c r="O26" s="7">
        <f t="shared" si="1"/>
        <v>0.24691358024691357</v>
      </c>
      <c r="P26" s="8" t="s">
        <v>94</v>
      </c>
    </row>
    <row r="27" spans="1:16" ht="46.8" x14ac:dyDescent="0.3">
      <c r="A27" s="13" t="s">
        <v>45</v>
      </c>
      <c r="B27" s="14"/>
      <c r="C27" s="15" t="s">
        <v>36</v>
      </c>
      <c r="D27" s="5" t="s">
        <v>151</v>
      </c>
      <c r="E27" s="3" t="s">
        <v>154</v>
      </c>
      <c r="F27" s="14">
        <v>12</v>
      </c>
      <c r="G27" s="14">
        <v>3</v>
      </c>
      <c r="H27" s="14">
        <v>2</v>
      </c>
      <c r="I27" s="14">
        <v>0</v>
      </c>
      <c r="J27" s="14">
        <v>0</v>
      </c>
      <c r="K27" s="14">
        <v>3</v>
      </c>
      <c r="L27" s="14">
        <v>0</v>
      </c>
      <c r="M27" s="14">
        <v>0</v>
      </c>
      <c r="N27" s="6">
        <f t="shared" si="0"/>
        <v>20</v>
      </c>
      <c r="O27" s="7">
        <f t="shared" si="1"/>
        <v>0.24691358024691357</v>
      </c>
      <c r="P27" s="8" t="s">
        <v>94</v>
      </c>
    </row>
    <row r="28" spans="1:16" ht="46.8" x14ac:dyDescent="0.3">
      <c r="A28" s="3" t="s">
        <v>28</v>
      </c>
      <c r="B28" s="4">
        <v>8</v>
      </c>
      <c r="C28" s="5" t="s">
        <v>26</v>
      </c>
      <c r="D28" s="5" t="s">
        <v>151</v>
      </c>
      <c r="E28" s="3" t="s">
        <v>154</v>
      </c>
      <c r="F28" s="4">
        <v>8</v>
      </c>
      <c r="G28" s="4">
        <v>0</v>
      </c>
      <c r="H28" s="4">
        <v>0</v>
      </c>
      <c r="I28" s="4">
        <v>8</v>
      </c>
      <c r="J28" s="4">
        <v>1</v>
      </c>
      <c r="K28" s="4">
        <v>0</v>
      </c>
      <c r="L28" s="4">
        <v>0</v>
      </c>
      <c r="M28" s="4">
        <v>2</v>
      </c>
      <c r="N28" s="6">
        <f t="shared" si="0"/>
        <v>19</v>
      </c>
      <c r="O28" s="7">
        <f t="shared" si="1"/>
        <v>0.23456790123456789</v>
      </c>
      <c r="P28" s="8" t="s">
        <v>94</v>
      </c>
    </row>
    <row r="29" spans="1:16" ht="46.8" x14ac:dyDescent="0.3">
      <c r="A29" s="12" t="s">
        <v>41</v>
      </c>
      <c r="B29" s="10">
        <v>20</v>
      </c>
      <c r="C29" s="10" t="s">
        <v>38</v>
      </c>
      <c r="D29" s="5" t="s">
        <v>151</v>
      </c>
      <c r="E29" s="3" t="s">
        <v>154</v>
      </c>
      <c r="F29" s="10">
        <v>6</v>
      </c>
      <c r="G29" s="10">
        <v>1</v>
      </c>
      <c r="H29" s="10">
        <v>0</v>
      </c>
      <c r="I29" s="10">
        <v>6</v>
      </c>
      <c r="J29" s="10">
        <v>1</v>
      </c>
      <c r="K29" s="10">
        <v>3</v>
      </c>
      <c r="L29" s="10">
        <v>0</v>
      </c>
      <c r="M29" s="10">
        <v>0</v>
      </c>
      <c r="N29" s="6">
        <f t="shared" si="0"/>
        <v>17</v>
      </c>
      <c r="O29" s="7">
        <f t="shared" si="1"/>
        <v>0.20987654320987653</v>
      </c>
      <c r="P29" s="8" t="s">
        <v>94</v>
      </c>
    </row>
    <row r="30" spans="1:16" ht="46.8" x14ac:dyDescent="0.3">
      <c r="A30" s="12" t="s">
        <v>33</v>
      </c>
      <c r="B30" s="10">
        <v>21</v>
      </c>
      <c r="C30" s="5" t="s">
        <v>26</v>
      </c>
      <c r="D30" s="5" t="s">
        <v>151</v>
      </c>
      <c r="E30" s="3" t="s">
        <v>154</v>
      </c>
      <c r="F30" s="10">
        <v>8</v>
      </c>
      <c r="G30" s="10">
        <v>2</v>
      </c>
      <c r="H30" s="10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6">
        <f t="shared" si="0"/>
        <v>14</v>
      </c>
      <c r="O30" s="7">
        <f t="shared" si="1"/>
        <v>0.1728395061728395</v>
      </c>
      <c r="P30" s="8" t="s">
        <v>94</v>
      </c>
    </row>
    <row r="31" spans="1:16" ht="46.8" x14ac:dyDescent="0.3">
      <c r="A31" s="13" t="s">
        <v>51</v>
      </c>
      <c r="B31" s="14">
        <v>7</v>
      </c>
      <c r="C31" s="15" t="s">
        <v>36</v>
      </c>
      <c r="D31" s="5" t="s">
        <v>151</v>
      </c>
      <c r="E31" s="3" t="s">
        <v>154</v>
      </c>
      <c r="F31" s="14">
        <v>4</v>
      </c>
      <c r="G31" s="14">
        <v>3</v>
      </c>
      <c r="H31" s="14">
        <v>0</v>
      </c>
      <c r="I31" s="14">
        <v>0</v>
      </c>
      <c r="J31" s="14">
        <v>0</v>
      </c>
      <c r="K31" s="14">
        <v>3</v>
      </c>
      <c r="L31" s="14">
        <v>0</v>
      </c>
      <c r="M31" s="14">
        <v>4</v>
      </c>
      <c r="N31" s="6">
        <f t="shared" si="0"/>
        <v>14</v>
      </c>
      <c r="O31" s="7">
        <f t="shared" si="1"/>
        <v>0.1728395061728395</v>
      </c>
      <c r="P31" s="8" t="s">
        <v>94</v>
      </c>
    </row>
    <row r="32" spans="1:16" ht="46.8" x14ac:dyDescent="0.3">
      <c r="A32" s="13" t="s">
        <v>39</v>
      </c>
      <c r="B32" s="14">
        <v>35</v>
      </c>
      <c r="C32" s="10" t="s">
        <v>38</v>
      </c>
      <c r="D32" s="5" t="s">
        <v>151</v>
      </c>
      <c r="E32" s="3" t="s">
        <v>154</v>
      </c>
      <c r="F32" s="14">
        <v>4</v>
      </c>
      <c r="G32" s="14">
        <v>2</v>
      </c>
      <c r="H32" s="14">
        <v>0</v>
      </c>
      <c r="I32" s="14">
        <v>4</v>
      </c>
      <c r="J32" s="14">
        <v>1</v>
      </c>
      <c r="K32" s="14">
        <v>0</v>
      </c>
      <c r="L32" s="14">
        <v>0</v>
      </c>
      <c r="M32" s="14">
        <v>2</v>
      </c>
      <c r="N32" s="6">
        <f t="shared" si="0"/>
        <v>13</v>
      </c>
      <c r="O32" s="7">
        <f t="shared" si="1"/>
        <v>0.16049382716049382</v>
      </c>
      <c r="P32" s="8" t="s">
        <v>94</v>
      </c>
    </row>
    <row r="33" spans="1:16" ht="46.8" x14ac:dyDescent="0.3">
      <c r="A33" s="9" t="s">
        <v>45</v>
      </c>
      <c r="B33" s="10">
        <v>18</v>
      </c>
      <c r="C33" s="18" t="s">
        <v>36</v>
      </c>
      <c r="D33" s="5" t="s">
        <v>151</v>
      </c>
      <c r="E33" s="3" t="s">
        <v>154</v>
      </c>
      <c r="F33" s="10">
        <v>6</v>
      </c>
      <c r="G33" s="10">
        <v>0</v>
      </c>
      <c r="H33" s="10">
        <v>0</v>
      </c>
      <c r="I33" s="10">
        <v>6</v>
      </c>
      <c r="J33" s="10">
        <v>1</v>
      </c>
      <c r="K33" s="10">
        <v>0</v>
      </c>
      <c r="L33" s="10">
        <v>0</v>
      </c>
      <c r="M33" s="10">
        <v>0</v>
      </c>
      <c r="N33" s="6">
        <f t="shared" si="0"/>
        <v>13</v>
      </c>
      <c r="O33" s="7">
        <f t="shared" si="1"/>
        <v>0.16049382716049382</v>
      </c>
      <c r="P33" s="8" t="s">
        <v>94</v>
      </c>
    </row>
    <row r="34" spans="1:16" ht="46.8" x14ac:dyDescent="0.3">
      <c r="A34" s="13" t="s">
        <v>49</v>
      </c>
      <c r="B34" s="14">
        <v>33</v>
      </c>
      <c r="C34" s="15" t="s">
        <v>36</v>
      </c>
      <c r="D34" s="5" t="s">
        <v>151</v>
      </c>
      <c r="E34" s="3" t="s">
        <v>154</v>
      </c>
      <c r="F34" s="14">
        <v>6</v>
      </c>
      <c r="G34" s="14">
        <v>2</v>
      </c>
      <c r="H34" s="14">
        <v>0</v>
      </c>
      <c r="I34" s="14">
        <v>0</v>
      </c>
      <c r="J34" s="14">
        <v>0</v>
      </c>
      <c r="K34" s="14">
        <v>5</v>
      </c>
      <c r="L34" s="14">
        <v>0</v>
      </c>
      <c r="M34" s="14">
        <v>0</v>
      </c>
      <c r="N34" s="6">
        <f t="shared" si="0"/>
        <v>13</v>
      </c>
      <c r="O34" s="7">
        <f t="shared" si="1"/>
        <v>0.16049382716049382</v>
      </c>
      <c r="P34" s="8" t="s">
        <v>94</v>
      </c>
    </row>
    <row r="35" spans="1:16" ht="46.8" x14ac:dyDescent="0.3">
      <c r="A35" s="9" t="s">
        <v>44</v>
      </c>
      <c r="B35" s="10">
        <v>19</v>
      </c>
      <c r="C35" s="18" t="s">
        <v>36</v>
      </c>
      <c r="D35" s="5" t="s">
        <v>151</v>
      </c>
      <c r="E35" s="3" t="s">
        <v>154</v>
      </c>
      <c r="F35" s="10">
        <v>8</v>
      </c>
      <c r="G35" s="10">
        <v>1</v>
      </c>
      <c r="H35" s="10">
        <v>0</v>
      </c>
      <c r="I35" s="10">
        <v>0</v>
      </c>
      <c r="J35" s="10">
        <v>1</v>
      </c>
      <c r="K35" s="10">
        <v>0</v>
      </c>
      <c r="L35" s="10">
        <v>0</v>
      </c>
      <c r="M35" s="10">
        <v>0</v>
      </c>
      <c r="N35" s="6">
        <f t="shared" si="0"/>
        <v>10</v>
      </c>
      <c r="O35" s="7">
        <f t="shared" si="1"/>
        <v>0.12345679012345678</v>
      </c>
      <c r="P35" s="8" t="s">
        <v>94</v>
      </c>
    </row>
    <row r="36" spans="1:16" ht="46.8" x14ac:dyDescent="0.3">
      <c r="A36" s="13" t="s">
        <v>54</v>
      </c>
      <c r="B36" s="14">
        <v>22</v>
      </c>
      <c r="C36" s="15" t="s">
        <v>36</v>
      </c>
      <c r="D36" s="5" t="s">
        <v>151</v>
      </c>
      <c r="E36" s="3" t="s">
        <v>154</v>
      </c>
      <c r="F36" s="14">
        <v>4</v>
      </c>
      <c r="G36" s="14">
        <v>1</v>
      </c>
      <c r="H36" s="14">
        <v>0</v>
      </c>
      <c r="I36" s="14">
        <v>0</v>
      </c>
      <c r="J36" s="14">
        <v>0</v>
      </c>
      <c r="K36" s="14">
        <v>3</v>
      </c>
      <c r="L36" s="14">
        <v>0</v>
      </c>
      <c r="M36" s="14">
        <v>0</v>
      </c>
      <c r="N36" s="6">
        <f t="shared" si="0"/>
        <v>8</v>
      </c>
      <c r="O36" s="7">
        <f t="shared" si="1"/>
        <v>9.8765432098765427E-2</v>
      </c>
      <c r="P36" s="8" t="s">
        <v>94</v>
      </c>
    </row>
    <row r="37" spans="1:16" ht="46.8" x14ac:dyDescent="0.3">
      <c r="A37" s="13" t="s">
        <v>58</v>
      </c>
      <c r="B37" s="14">
        <v>34</v>
      </c>
      <c r="C37" s="15" t="s">
        <v>36</v>
      </c>
      <c r="D37" s="5" t="s">
        <v>151</v>
      </c>
      <c r="E37" s="3" t="s">
        <v>154</v>
      </c>
      <c r="F37" s="14">
        <v>4</v>
      </c>
      <c r="G37" s="14">
        <v>1</v>
      </c>
      <c r="H37" s="14">
        <v>0</v>
      </c>
      <c r="I37" s="14">
        <v>0</v>
      </c>
      <c r="J37" s="14">
        <v>0</v>
      </c>
      <c r="K37" s="14">
        <v>3</v>
      </c>
      <c r="L37" s="14">
        <v>0</v>
      </c>
      <c r="M37" s="14">
        <v>0</v>
      </c>
      <c r="N37" s="6">
        <f t="shared" si="0"/>
        <v>8</v>
      </c>
      <c r="O37" s="7">
        <f t="shared" si="1"/>
        <v>9.8765432098765427E-2</v>
      </c>
      <c r="P37" s="8" t="s">
        <v>94</v>
      </c>
    </row>
    <row r="38" spans="1:16" ht="46.8" x14ac:dyDescent="0.3">
      <c r="A38" s="13" t="s">
        <v>53</v>
      </c>
      <c r="B38" s="14">
        <v>5</v>
      </c>
      <c r="C38" s="15" t="s">
        <v>36</v>
      </c>
      <c r="D38" s="5" t="s">
        <v>151</v>
      </c>
      <c r="E38" s="3" t="s">
        <v>154</v>
      </c>
      <c r="F38" s="14">
        <v>2</v>
      </c>
      <c r="G38" s="14">
        <v>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6">
        <f t="shared" si="0"/>
        <v>4</v>
      </c>
      <c r="O38" s="7">
        <f t="shared" si="1"/>
        <v>4.9382716049382713E-2</v>
      </c>
      <c r="P38" s="8" t="s">
        <v>94</v>
      </c>
    </row>
    <row r="39" spans="1:16" ht="31.2" x14ac:dyDescent="0.3">
      <c r="A39" s="13" t="s">
        <v>148</v>
      </c>
      <c r="B39" s="14">
        <v>6</v>
      </c>
      <c r="C39" s="15" t="s">
        <v>150</v>
      </c>
      <c r="D39" s="5" t="s">
        <v>151</v>
      </c>
      <c r="E39" s="3" t="s">
        <v>153</v>
      </c>
      <c r="F39" s="14">
        <v>0</v>
      </c>
      <c r="G39" s="14">
        <v>2</v>
      </c>
      <c r="H39" s="14">
        <v>0</v>
      </c>
      <c r="I39" s="14">
        <v>2</v>
      </c>
      <c r="J39" s="14">
        <v>0</v>
      </c>
      <c r="K39" s="14">
        <v>0</v>
      </c>
      <c r="L39" s="14">
        <v>0</v>
      </c>
      <c r="M39" s="14">
        <v>0</v>
      </c>
      <c r="N39" s="6">
        <f t="shared" si="0"/>
        <v>4</v>
      </c>
      <c r="O39" s="7">
        <f t="shared" si="1"/>
        <v>4.9382716049382713E-2</v>
      </c>
      <c r="P39" s="8" t="s">
        <v>94</v>
      </c>
    </row>
  </sheetData>
  <sortState ref="A4:P39">
    <sortCondition descending="1" ref="O4:O39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activeCell="D4" sqref="D4:D17"/>
    </sheetView>
  </sheetViews>
  <sheetFormatPr defaultRowHeight="14.4" x14ac:dyDescent="0.3"/>
  <cols>
    <col min="1" max="1" width="41.6640625" customWidth="1"/>
    <col min="2" max="2" width="8.44140625" bestFit="1" customWidth="1"/>
    <col min="4" max="4" width="20.88671875" customWidth="1"/>
    <col min="5" max="5" width="19.6640625" customWidth="1"/>
    <col min="18" max="18" width="12.88671875" bestFit="1" customWidth="1"/>
  </cols>
  <sheetData>
    <row r="1" spans="1:18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6" x14ac:dyDescent="0.3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78" x14ac:dyDescent="0.3">
      <c r="A4" s="3" t="s">
        <v>95</v>
      </c>
      <c r="B4" s="4">
        <v>10</v>
      </c>
      <c r="C4" s="5" t="s">
        <v>96</v>
      </c>
      <c r="D4" s="5" t="s">
        <v>151</v>
      </c>
      <c r="E4" s="3" t="s">
        <v>152</v>
      </c>
      <c r="F4" s="4">
        <v>18</v>
      </c>
      <c r="G4" s="4">
        <v>10</v>
      </c>
      <c r="H4" s="4">
        <v>4</v>
      </c>
      <c r="I4" s="4">
        <v>2</v>
      </c>
      <c r="J4" s="4">
        <v>12</v>
      </c>
      <c r="K4" s="4">
        <v>4</v>
      </c>
      <c r="L4" s="4">
        <v>6</v>
      </c>
      <c r="M4" s="4">
        <v>8</v>
      </c>
      <c r="N4" s="4">
        <v>2</v>
      </c>
      <c r="O4" s="4">
        <v>0</v>
      </c>
      <c r="P4" s="6">
        <f t="shared" ref="P4:P17" si="0">SUM(F4:O4)</f>
        <v>66</v>
      </c>
      <c r="Q4" s="7">
        <f t="shared" ref="Q4:Q17" si="1">P4/86</f>
        <v>0.76744186046511631</v>
      </c>
      <c r="R4" s="8" t="s">
        <v>92</v>
      </c>
    </row>
    <row r="5" spans="1:18" ht="78" x14ac:dyDescent="0.3">
      <c r="A5" s="9" t="s">
        <v>97</v>
      </c>
      <c r="B5" s="10">
        <v>11</v>
      </c>
      <c r="C5" s="10" t="s">
        <v>96</v>
      </c>
      <c r="D5" s="5" t="s">
        <v>151</v>
      </c>
      <c r="E5" s="3" t="s">
        <v>152</v>
      </c>
      <c r="F5" s="10">
        <v>16</v>
      </c>
      <c r="G5" s="10">
        <v>6</v>
      </c>
      <c r="H5" s="10">
        <v>4</v>
      </c>
      <c r="I5" s="10">
        <v>2</v>
      </c>
      <c r="J5" s="10">
        <v>12</v>
      </c>
      <c r="K5" s="10">
        <v>4</v>
      </c>
      <c r="L5" s="10">
        <v>2</v>
      </c>
      <c r="M5" s="10">
        <v>6</v>
      </c>
      <c r="N5" s="10">
        <v>0</v>
      </c>
      <c r="O5" s="10">
        <v>2</v>
      </c>
      <c r="P5" s="6">
        <f t="shared" si="0"/>
        <v>54</v>
      </c>
      <c r="Q5" s="7">
        <f t="shared" si="1"/>
        <v>0.62790697674418605</v>
      </c>
      <c r="R5" s="8" t="s">
        <v>137</v>
      </c>
    </row>
    <row r="6" spans="1:18" ht="78" x14ac:dyDescent="0.3">
      <c r="A6" s="3" t="s">
        <v>98</v>
      </c>
      <c r="B6" s="4">
        <v>4</v>
      </c>
      <c r="C6" s="5" t="s">
        <v>96</v>
      </c>
      <c r="D6" s="5" t="s">
        <v>151</v>
      </c>
      <c r="E6" s="3" t="s">
        <v>152</v>
      </c>
      <c r="F6" s="4">
        <v>12</v>
      </c>
      <c r="G6" s="4">
        <v>1</v>
      </c>
      <c r="H6" s="4">
        <v>4</v>
      </c>
      <c r="I6" s="4">
        <v>6</v>
      </c>
      <c r="J6" s="4">
        <v>14</v>
      </c>
      <c r="K6" s="4">
        <v>4</v>
      </c>
      <c r="L6" s="4">
        <v>2</v>
      </c>
      <c r="M6" s="4">
        <v>0</v>
      </c>
      <c r="N6" s="4">
        <v>0</v>
      </c>
      <c r="O6" s="4">
        <v>0</v>
      </c>
      <c r="P6" s="6">
        <f t="shared" si="0"/>
        <v>43</v>
      </c>
      <c r="Q6" s="7">
        <f t="shared" si="1"/>
        <v>0.5</v>
      </c>
      <c r="R6" s="8" t="s">
        <v>137</v>
      </c>
    </row>
    <row r="7" spans="1:18" ht="78" x14ac:dyDescent="0.3">
      <c r="A7" s="3" t="s">
        <v>99</v>
      </c>
      <c r="B7" s="4">
        <v>7</v>
      </c>
      <c r="C7" s="5" t="s">
        <v>96</v>
      </c>
      <c r="D7" s="5" t="s">
        <v>151</v>
      </c>
      <c r="E7" s="3" t="s">
        <v>152</v>
      </c>
      <c r="F7" s="4">
        <v>6</v>
      </c>
      <c r="G7" s="4">
        <v>8</v>
      </c>
      <c r="H7" s="4">
        <v>0</v>
      </c>
      <c r="I7" s="4">
        <v>4</v>
      </c>
      <c r="J7" s="4">
        <v>8</v>
      </c>
      <c r="K7" s="4">
        <v>4</v>
      </c>
      <c r="L7" s="4">
        <v>2</v>
      </c>
      <c r="M7" s="4">
        <v>4</v>
      </c>
      <c r="N7" s="4">
        <v>0</v>
      </c>
      <c r="O7" s="4">
        <v>0</v>
      </c>
      <c r="P7" s="6">
        <f t="shared" si="0"/>
        <v>36</v>
      </c>
      <c r="Q7" s="7">
        <f t="shared" si="1"/>
        <v>0.41860465116279072</v>
      </c>
      <c r="R7" s="8" t="s">
        <v>94</v>
      </c>
    </row>
    <row r="8" spans="1:18" ht="78" x14ac:dyDescent="0.3">
      <c r="A8" s="9" t="s">
        <v>100</v>
      </c>
      <c r="B8" s="10">
        <v>9</v>
      </c>
      <c r="C8" s="10" t="s">
        <v>96</v>
      </c>
      <c r="D8" s="5" t="s">
        <v>151</v>
      </c>
      <c r="E8" s="3" t="s">
        <v>152</v>
      </c>
      <c r="F8" s="10">
        <v>12</v>
      </c>
      <c r="G8" s="10">
        <v>0</v>
      </c>
      <c r="H8" s="10">
        <v>3</v>
      </c>
      <c r="I8" s="10">
        <v>4</v>
      </c>
      <c r="J8" s="10">
        <v>6</v>
      </c>
      <c r="K8" s="10">
        <v>2</v>
      </c>
      <c r="L8" s="10">
        <v>2</v>
      </c>
      <c r="M8" s="10">
        <v>0</v>
      </c>
      <c r="N8" s="10">
        <v>2</v>
      </c>
      <c r="O8" s="4">
        <v>2</v>
      </c>
      <c r="P8" s="6">
        <f t="shared" si="0"/>
        <v>33</v>
      </c>
      <c r="Q8" s="7">
        <f t="shared" si="1"/>
        <v>0.38372093023255816</v>
      </c>
      <c r="R8" s="8" t="s">
        <v>94</v>
      </c>
    </row>
    <row r="9" spans="1:18" ht="78" x14ac:dyDescent="0.3">
      <c r="A9" s="9" t="s">
        <v>101</v>
      </c>
      <c r="B9" s="10">
        <v>6</v>
      </c>
      <c r="C9" s="10" t="s">
        <v>96</v>
      </c>
      <c r="D9" s="5" t="s">
        <v>151</v>
      </c>
      <c r="E9" s="3" t="s">
        <v>152</v>
      </c>
      <c r="F9" s="10">
        <v>16</v>
      </c>
      <c r="G9" s="10">
        <v>0</v>
      </c>
      <c r="H9" s="10">
        <v>2</v>
      </c>
      <c r="I9" s="10">
        <v>0</v>
      </c>
      <c r="J9" s="10">
        <v>2</v>
      </c>
      <c r="K9" s="10">
        <v>7</v>
      </c>
      <c r="L9" s="10">
        <v>0</v>
      </c>
      <c r="M9" s="10">
        <v>0</v>
      </c>
      <c r="N9" s="10">
        <v>3</v>
      </c>
      <c r="O9" s="4">
        <v>2</v>
      </c>
      <c r="P9" s="6">
        <f t="shared" si="0"/>
        <v>32</v>
      </c>
      <c r="Q9" s="7">
        <f t="shared" si="1"/>
        <v>0.37209302325581395</v>
      </c>
      <c r="R9" s="8" t="s">
        <v>94</v>
      </c>
    </row>
    <row r="10" spans="1:18" ht="78" x14ac:dyDescent="0.3">
      <c r="A10" s="9" t="s">
        <v>102</v>
      </c>
      <c r="B10" s="10"/>
      <c r="C10" s="10" t="s">
        <v>96</v>
      </c>
      <c r="D10" s="5" t="s">
        <v>151</v>
      </c>
      <c r="E10" s="3" t="s">
        <v>152</v>
      </c>
      <c r="F10" s="10">
        <v>16</v>
      </c>
      <c r="G10" s="10">
        <v>0</v>
      </c>
      <c r="H10" s="10">
        <v>4</v>
      </c>
      <c r="I10" s="10">
        <v>2</v>
      </c>
      <c r="J10" s="10">
        <v>8</v>
      </c>
      <c r="K10" s="10">
        <v>0</v>
      </c>
      <c r="L10" s="10">
        <v>2</v>
      </c>
      <c r="M10" s="10">
        <v>0</v>
      </c>
      <c r="N10" s="10">
        <v>0</v>
      </c>
      <c r="O10" s="4">
        <v>0</v>
      </c>
      <c r="P10" s="6">
        <f t="shared" si="0"/>
        <v>32</v>
      </c>
      <c r="Q10" s="7">
        <f t="shared" si="1"/>
        <v>0.37209302325581395</v>
      </c>
      <c r="R10" s="8" t="s">
        <v>94</v>
      </c>
    </row>
    <row r="11" spans="1:18" ht="78" x14ac:dyDescent="0.3">
      <c r="A11" s="12" t="s">
        <v>103</v>
      </c>
      <c r="B11" s="10">
        <v>1</v>
      </c>
      <c r="C11" s="10" t="s">
        <v>96</v>
      </c>
      <c r="D11" s="5" t="s">
        <v>151</v>
      </c>
      <c r="E11" s="3" t="s">
        <v>152</v>
      </c>
      <c r="F11" s="10">
        <v>14</v>
      </c>
      <c r="G11" s="10">
        <v>2</v>
      </c>
      <c r="H11" s="10">
        <v>2</v>
      </c>
      <c r="I11" s="10">
        <v>6</v>
      </c>
      <c r="J11" s="10">
        <v>6</v>
      </c>
      <c r="K11" s="10">
        <v>0</v>
      </c>
      <c r="L11" s="10">
        <v>2</v>
      </c>
      <c r="M11" s="10">
        <v>0</v>
      </c>
      <c r="N11" s="10">
        <v>0</v>
      </c>
      <c r="O11" s="4">
        <v>0</v>
      </c>
      <c r="P11" s="6">
        <f t="shared" si="0"/>
        <v>32</v>
      </c>
      <c r="Q11" s="7">
        <f t="shared" si="1"/>
        <v>0.37209302325581395</v>
      </c>
      <c r="R11" s="8" t="s">
        <v>94</v>
      </c>
    </row>
    <row r="12" spans="1:18" ht="78" x14ac:dyDescent="0.3">
      <c r="A12" s="3" t="s">
        <v>104</v>
      </c>
      <c r="B12" s="4">
        <v>8</v>
      </c>
      <c r="C12" s="5" t="s">
        <v>96</v>
      </c>
      <c r="D12" s="5" t="s">
        <v>151</v>
      </c>
      <c r="E12" s="3" t="s">
        <v>152</v>
      </c>
      <c r="F12" s="4">
        <v>14</v>
      </c>
      <c r="G12" s="4">
        <v>0</v>
      </c>
      <c r="H12" s="4">
        <v>2</v>
      </c>
      <c r="I12" s="4">
        <v>6</v>
      </c>
      <c r="J12" s="4">
        <v>6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6">
        <f t="shared" si="0"/>
        <v>30</v>
      </c>
      <c r="Q12" s="7">
        <f t="shared" si="1"/>
        <v>0.34883720930232559</v>
      </c>
      <c r="R12" s="8" t="s">
        <v>94</v>
      </c>
    </row>
    <row r="13" spans="1:18" ht="78" x14ac:dyDescent="0.3">
      <c r="A13" s="9" t="s">
        <v>105</v>
      </c>
      <c r="B13" s="10">
        <v>2</v>
      </c>
      <c r="C13" s="10" t="s">
        <v>96</v>
      </c>
      <c r="D13" s="5" t="s">
        <v>151</v>
      </c>
      <c r="E13" s="3" t="s">
        <v>152</v>
      </c>
      <c r="F13" s="10">
        <v>8</v>
      </c>
      <c r="G13" s="10">
        <v>0</v>
      </c>
      <c r="H13" s="10">
        <v>4</v>
      </c>
      <c r="I13" s="10">
        <v>0</v>
      </c>
      <c r="J13" s="10">
        <v>14</v>
      </c>
      <c r="K13" s="10">
        <v>2</v>
      </c>
      <c r="L13" s="10">
        <v>0</v>
      </c>
      <c r="M13" s="10">
        <v>0</v>
      </c>
      <c r="N13" s="10">
        <v>0</v>
      </c>
      <c r="O13" s="4">
        <v>0</v>
      </c>
      <c r="P13" s="6">
        <f t="shared" si="0"/>
        <v>28</v>
      </c>
      <c r="Q13" s="7">
        <f t="shared" si="1"/>
        <v>0.32558139534883723</v>
      </c>
      <c r="R13" s="8" t="s">
        <v>94</v>
      </c>
    </row>
    <row r="14" spans="1:18" ht="78" x14ac:dyDescent="0.3">
      <c r="A14" s="12" t="s">
        <v>106</v>
      </c>
      <c r="B14" s="10">
        <v>12</v>
      </c>
      <c r="C14" s="10" t="s">
        <v>96</v>
      </c>
      <c r="D14" s="5" t="s">
        <v>151</v>
      </c>
      <c r="E14" s="3" t="s">
        <v>152</v>
      </c>
      <c r="F14" s="10">
        <v>12</v>
      </c>
      <c r="G14" s="10">
        <v>0</v>
      </c>
      <c r="H14" s="10">
        <v>3</v>
      </c>
      <c r="I14" s="10">
        <v>4</v>
      </c>
      <c r="J14" s="10">
        <v>6</v>
      </c>
      <c r="K14" s="10">
        <v>0</v>
      </c>
      <c r="L14" s="10">
        <v>0</v>
      </c>
      <c r="M14" s="10">
        <v>0</v>
      </c>
      <c r="N14" s="10">
        <v>0</v>
      </c>
      <c r="O14" s="4">
        <v>0</v>
      </c>
      <c r="P14" s="6">
        <f t="shared" si="0"/>
        <v>25</v>
      </c>
      <c r="Q14" s="7">
        <f t="shared" si="1"/>
        <v>0.29069767441860467</v>
      </c>
      <c r="R14" s="8" t="s">
        <v>94</v>
      </c>
    </row>
    <row r="15" spans="1:18" ht="78" x14ac:dyDescent="0.3">
      <c r="A15" s="13" t="s">
        <v>107</v>
      </c>
      <c r="B15" s="14">
        <v>13</v>
      </c>
      <c r="C15" s="15" t="s">
        <v>96</v>
      </c>
      <c r="D15" s="5" t="s">
        <v>151</v>
      </c>
      <c r="E15" s="3" t="s">
        <v>152</v>
      </c>
      <c r="F15" s="14">
        <v>14</v>
      </c>
      <c r="G15" s="14">
        <v>0</v>
      </c>
      <c r="H15" s="14">
        <v>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">
        <v>0</v>
      </c>
      <c r="P15" s="6">
        <f t="shared" si="0"/>
        <v>16</v>
      </c>
      <c r="Q15" s="7">
        <f t="shared" si="1"/>
        <v>0.18604651162790697</v>
      </c>
      <c r="R15" s="8" t="s">
        <v>94</v>
      </c>
    </row>
    <row r="16" spans="1:18" ht="78" x14ac:dyDescent="0.3">
      <c r="A16" s="9" t="s">
        <v>108</v>
      </c>
      <c r="B16" s="10">
        <v>3</v>
      </c>
      <c r="C16" s="10" t="s">
        <v>96</v>
      </c>
      <c r="D16" s="5" t="s">
        <v>151</v>
      </c>
      <c r="E16" s="3" t="s">
        <v>152</v>
      </c>
      <c r="F16" s="10">
        <v>8</v>
      </c>
      <c r="G16" s="10">
        <v>0</v>
      </c>
      <c r="H16" s="10">
        <v>1</v>
      </c>
      <c r="I16" s="10">
        <v>0</v>
      </c>
      <c r="J16" s="10">
        <v>4</v>
      </c>
      <c r="K16" s="10">
        <v>0</v>
      </c>
      <c r="L16" s="10">
        <v>2</v>
      </c>
      <c r="M16" s="10">
        <v>0</v>
      </c>
      <c r="N16" s="10">
        <v>0</v>
      </c>
      <c r="O16" s="4">
        <v>0</v>
      </c>
      <c r="P16" s="6">
        <f t="shared" si="0"/>
        <v>15</v>
      </c>
      <c r="Q16" s="7">
        <f t="shared" si="1"/>
        <v>0.1744186046511628</v>
      </c>
      <c r="R16" s="8" t="s">
        <v>94</v>
      </c>
    </row>
    <row r="17" spans="1:18" ht="78" x14ac:dyDescent="0.3">
      <c r="A17" s="12" t="s">
        <v>109</v>
      </c>
      <c r="B17" s="10">
        <v>5</v>
      </c>
      <c r="C17" s="10" t="s">
        <v>96</v>
      </c>
      <c r="D17" s="5" t="s">
        <v>151</v>
      </c>
      <c r="E17" s="3" t="s">
        <v>152</v>
      </c>
      <c r="F17" s="10">
        <v>10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>
        <v>0</v>
      </c>
      <c r="P17" s="6">
        <f t="shared" si="0"/>
        <v>12</v>
      </c>
      <c r="Q17" s="7">
        <f t="shared" si="1"/>
        <v>0.13953488372093023</v>
      </c>
      <c r="R17" s="8" t="s">
        <v>94</v>
      </c>
    </row>
    <row r="18" spans="1:18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ref="P18:P33" si="2">SUM(F18:O18)</f>
        <v>0</v>
      </c>
      <c r="Q18" s="7">
        <f t="shared" ref="Q18:Q33" si="3">P18/86</f>
        <v>0</v>
      </c>
      <c r="R18" s="8"/>
    </row>
    <row r="19" spans="1:18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5:R17">
    <sortCondition descending="1" ref="Q5:Q17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activeCell="D4" sqref="D4:D17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4.5546875" customWidth="1"/>
    <col min="5" max="5" width="16.21875" customWidth="1"/>
    <col min="18" max="18" width="12.88671875" bestFit="1" customWidth="1"/>
  </cols>
  <sheetData>
    <row r="1" spans="1:18" ht="22.8" x14ac:dyDescent="0.3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6" x14ac:dyDescent="0.3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78" x14ac:dyDescent="0.3">
      <c r="A4" s="3" t="s">
        <v>110</v>
      </c>
      <c r="B4" s="4">
        <v>14</v>
      </c>
      <c r="C4" s="5" t="s">
        <v>111</v>
      </c>
      <c r="D4" s="5" t="s">
        <v>151</v>
      </c>
      <c r="E4" s="3" t="s">
        <v>152</v>
      </c>
      <c r="F4" s="4">
        <v>18</v>
      </c>
      <c r="G4" s="4">
        <v>6</v>
      </c>
      <c r="H4" s="4">
        <v>4</v>
      </c>
      <c r="I4" s="4">
        <v>6</v>
      </c>
      <c r="J4" s="4">
        <v>14</v>
      </c>
      <c r="K4" s="4">
        <v>2</v>
      </c>
      <c r="L4" s="4">
        <v>2</v>
      </c>
      <c r="M4" s="4">
        <v>3</v>
      </c>
      <c r="N4" s="4">
        <v>3</v>
      </c>
      <c r="O4" s="4">
        <v>2</v>
      </c>
      <c r="P4" s="6">
        <f t="shared" ref="P4:P17" si="0">SUM(F4:O4)</f>
        <v>60</v>
      </c>
      <c r="Q4" s="7">
        <f t="shared" ref="Q4:Q17" si="1">P4/86</f>
        <v>0.69767441860465118</v>
      </c>
      <c r="R4" s="8" t="s">
        <v>92</v>
      </c>
    </row>
    <row r="5" spans="1:18" ht="78" x14ac:dyDescent="0.3">
      <c r="A5" s="9" t="s">
        <v>112</v>
      </c>
      <c r="B5" s="10">
        <v>13</v>
      </c>
      <c r="C5" s="10" t="s">
        <v>113</v>
      </c>
      <c r="D5" s="5" t="s">
        <v>151</v>
      </c>
      <c r="E5" s="3" t="s">
        <v>152</v>
      </c>
      <c r="F5" s="10">
        <v>16</v>
      </c>
      <c r="G5" s="10">
        <v>8</v>
      </c>
      <c r="H5" s="10">
        <v>4</v>
      </c>
      <c r="I5" s="10">
        <v>4</v>
      </c>
      <c r="J5" s="10">
        <v>14</v>
      </c>
      <c r="K5" s="10">
        <v>0</v>
      </c>
      <c r="L5" s="10">
        <v>0</v>
      </c>
      <c r="M5" s="10">
        <v>6</v>
      </c>
      <c r="N5" s="10">
        <v>0</v>
      </c>
      <c r="O5" s="10">
        <v>0</v>
      </c>
      <c r="P5" s="6">
        <f t="shared" si="0"/>
        <v>52</v>
      </c>
      <c r="Q5" s="7">
        <f t="shared" si="1"/>
        <v>0.60465116279069764</v>
      </c>
      <c r="R5" s="8" t="s">
        <v>137</v>
      </c>
    </row>
    <row r="6" spans="1:18" ht="78" x14ac:dyDescent="0.3">
      <c r="A6" s="3" t="s">
        <v>114</v>
      </c>
      <c r="B6" s="4">
        <v>1</v>
      </c>
      <c r="C6" s="5" t="s">
        <v>111</v>
      </c>
      <c r="D6" s="5" t="s">
        <v>151</v>
      </c>
      <c r="E6" s="3" t="s">
        <v>152</v>
      </c>
      <c r="F6" s="4">
        <v>18</v>
      </c>
      <c r="G6" s="4">
        <v>0</v>
      </c>
      <c r="H6" s="4">
        <v>4</v>
      </c>
      <c r="I6" s="4">
        <v>4</v>
      </c>
      <c r="J6" s="4">
        <v>14</v>
      </c>
      <c r="K6" s="4">
        <v>4</v>
      </c>
      <c r="L6" s="4">
        <v>2</v>
      </c>
      <c r="M6" s="4">
        <v>0</v>
      </c>
      <c r="N6" s="4">
        <v>0</v>
      </c>
      <c r="O6" s="4">
        <v>2</v>
      </c>
      <c r="P6" s="6">
        <f t="shared" si="0"/>
        <v>48</v>
      </c>
      <c r="Q6" s="7">
        <f t="shared" si="1"/>
        <v>0.55813953488372092</v>
      </c>
      <c r="R6" s="8" t="s">
        <v>137</v>
      </c>
    </row>
    <row r="7" spans="1:18" ht="78" x14ac:dyDescent="0.3">
      <c r="A7" s="3" t="s">
        <v>115</v>
      </c>
      <c r="B7" s="4">
        <v>7</v>
      </c>
      <c r="C7" s="5" t="s">
        <v>111</v>
      </c>
      <c r="D7" s="5" t="s">
        <v>151</v>
      </c>
      <c r="E7" s="3" t="s">
        <v>152</v>
      </c>
      <c r="F7" s="4">
        <v>14</v>
      </c>
      <c r="G7" s="4">
        <v>0</v>
      </c>
      <c r="H7" s="4">
        <v>4</v>
      </c>
      <c r="I7" s="4">
        <v>4</v>
      </c>
      <c r="J7" s="4">
        <v>14</v>
      </c>
      <c r="K7" s="4">
        <v>2</v>
      </c>
      <c r="L7" s="4">
        <v>2</v>
      </c>
      <c r="M7" s="4">
        <v>0</v>
      </c>
      <c r="N7" s="4">
        <v>2</v>
      </c>
      <c r="O7" s="4">
        <v>2</v>
      </c>
      <c r="P7" s="6">
        <f t="shared" si="0"/>
        <v>44</v>
      </c>
      <c r="Q7" s="7">
        <f t="shared" si="1"/>
        <v>0.51162790697674421</v>
      </c>
      <c r="R7" s="8" t="s">
        <v>94</v>
      </c>
    </row>
    <row r="8" spans="1:18" ht="78" x14ac:dyDescent="0.3">
      <c r="A8" s="9" t="s">
        <v>116</v>
      </c>
      <c r="B8" s="10">
        <v>12</v>
      </c>
      <c r="C8" s="10" t="s">
        <v>111</v>
      </c>
      <c r="D8" s="5" t="s">
        <v>151</v>
      </c>
      <c r="E8" s="3" t="s">
        <v>152</v>
      </c>
      <c r="F8" s="10">
        <v>14</v>
      </c>
      <c r="G8" s="10">
        <v>4</v>
      </c>
      <c r="H8" s="10">
        <v>4</v>
      </c>
      <c r="I8" s="10">
        <v>1</v>
      </c>
      <c r="J8" s="10">
        <v>14</v>
      </c>
      <c r="K8" s="10">
        <v>0</v>
      </c>
      <c r="L8" s="10">
        <v>2</v>
      </c>
      <c r="M8" s="10">
        <v>0</v>
      </c>
      <c r="N8" s="10">
        <v>2</v>
      </c>
      <c r="O8" s="4">
        <v>0</v>
      </c>
      <c r="P8" s="6">
        <f t="shared" si="0"/>
        <v>41</v>
      </c>
      <c r="Q8" s="7">
        <f t="shared" si="1"/>
        <v>0.47674418604651164</v>
      </c>
      <c r="R8" s="8" t="s">
        <v>94</v>
      </c>
    </row>
    <row r="9" spans="1:18" ht="78" x14ac:dyDescent="0.3">
      <c r="A9" s="9" t="s">
        <v>118</v>
      </c>
      <c r="B9" s="10">
        <v>11</v>
      </c>
      <c r="C9" s="10" t="s">
        <v>111</v>
      </c>
      <c r="D9" s="5" t="s">
        <v>151</v>
      </c>
      <c r="E9" s="3" t="s">
        <v>152</v>
      </c>
      <c r="F9" s="10">
        <v>14</v>
      </c>
      <c r="G9" s="10">
        <v>4</v>
      </c>
      <c r="H9" s="10">
        <v>4</v>
      </c>
      <c r="I9" s="10">
        <v>2</v>
      </c>
      <c r="J9" s="10">
        <v>8</v>
      </c>
      <c r="K9" s="10">
        <v>8</v>
      </c>
      <c r="L9" s="10">
        <v>0</v>
      </c>
      <c r="M9" s="10">
        <v>0</v>
      </c>
      <c r="N9" s="10">
        <v>0</v>
      </c>
      <c r="O9" s="4">
        <v>0</v>
      </c>
      <c r="P9" s="6">
        <f t="shared" si="0"/>
        <v>40</v>
      </c>
      <c r="Q9" s="7">
        <f t="shared" si="1"/>
        <v>0.46511627906976744</v>
      </c>
      <c r="R9" s="8" t="s">
        <v>94</v>
      </c>
    </row>
    <row r="10" spans="1:18" ht="78" x14ac:dyDescent="0.3">
      <c r="A10" s="12" t="s">
        <v>119</v>
      </c>
      <c r="B10" s="10">
        <v>2</v>
      </c>
      <c r="C10" s="10" t="s">
        <v>111</v>
      </c>
      <c r="D10" s="5" t="s">
        <v>151</v>
      </c>
      <c r="E10" s="3" t="s">
        <v>152</v>
      </c>
      <c r="F10" s="10">
        <v>20</v>
      </c>
      <c r="G10" s="10">
        <v>6</v>
      </c>
      <c r="H10" s="10">
        <v>0</v>
      </c>
      <c r="I10" s="10">
        <v>4</v>
      </c>
      <c r="J10" s="10">
        <v>8</v>
      </c>
      <c r="K10" s="10">
        <v>0</v>
      </c>
      <c r="L10" s="10">
        <v>2</v>
      </c>
      <c r="M10" s="10">
        <v>0</v>
      </c>
      <c r="N10" s="10">
        <v>0</v>
      </c>
      <c r="O10" s="4">
        <v>0</v>
      </c>
      <c r="P10" s="6">
        <f t="shared" si="0"/>
        <v>40</v>
      </c>
      <c r="Q10" s="7">
        <f t="shared" si="1"/>
        <v>0.46511627906976744</v>
      </c>
      <c r="R10" s="8" t="s">
        <v>94</v>
      </c>
    </row>
    <row r="11" spans="1:18" ht="78" x14ac:dyDescent="0.3">
      <c r="A11" s="9" t="s">
        <v>117</v>
      </c>
      <c r="B11" s="10">
        <v>6</v>
      </c>
      <c r="C11" s="10" t="s">
        <v>111</v>
      </c>
      <c r="D11" s="5" t="s">
        <v>151</v>
      </c>
      <c r="E11" s="3" t="s">
        <v>152</v>
      </c>
      <c r="F11" s="10">
        <v>16</v>
      </c>
      <c r="G11" s="10">
        <v>4</v>
      </c>
      <c r="H11" s="10">
        <v>4</v>
      </c>
      <c r="I11" s="10">
        <v>0</v>
      </c>
      <c r="J11" s="10">
        <v>10</v>
      </c>
      <c r="K11" s="10">
        <v>0</v>
      </c>
      <c r="L11" s="10">
        <v>2</v>
      </c>
      <c r="M11" s="10">
        <v>0</v>
      </c>
      <c r="N11" s="10">
        <v>3</v>
      </c>
      <c r="O11" s="4">
        <v>0</v>
      </c>
      <c r="P11" s="6">
        <f t="shared" si="0"/>
        <v>39</v>
      </c>
      <c r="Q11" s="7">
        <f t="shared" si="1"/>
        <v>0.45348837209302323</v>
      </c>
      <c r="R11" s="8" t="s">
        <v>94</v>
      </c>
    </row>
    <row r="12" spans="1:18" ht="78" x14ac:dyDescent="0.3">
      <c r="A12" s="3" t="s">
        <v>120</v>
      </c>
      <c r="B12" s="4">
        <v>10</v>
      </c>
      <c r="C12" s="5" t="s">
        <v>111</v>
      </c>
      <c r="D12" s="5" t="s">
        <v>151</v>
      </c>
      <c r="E12" s="3" t="s">
        <v>152</v>
      </c>
      <c r="F12" s="4">
        <v>18</v>
      </c>
      <c r="G12" s="4">
        <v>4</v>
      </c>
      <c r="H12" s="4">
        <v>4</v>
      </c>
      <c r="I12" s="4">
        <v>2</v>
      </c>
      <c r="J12" s="4">
        <v>8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6">
        <f t="shared" si="0"/>
        <v>38</v>
      </c>
      <c r="Q12" s="7">
        <f t="shared" si="1"/>
        <v>0.44186046511627908</v>
      </c>
      <c r="R12" s="8" t="s">
        <v>94</v>
      </c>
    </row>
    <row r="13" spans="1:18" ht="78" x14ac:dyDescent="0.3">
      <c r="A13" s="12" t="s">
        <v>122</v>
      </c>
      <c r="B13" s="10">
        <v>2</v>
      </c>
      <c r="C13" s="10" t="s">
        <v>111</v>
      </c>
      <c r="D13" s="5" t="s">
        <v>151</v>
      </c>
      <c r="E13" s="3" t="s">
        <v>152</v>
      </c>
      <c r="F13" s="10">
        <v>10</v>
      </c>
      <c r="G13" s="10">
        <v>3</v>
      </c>
      <c r="H13" s="10">
        <v>4</v>
      </c>
      <c r="I13" s="10">
        <v>2</v>
      </c>
      <c r="J13" s="10">
        <v>8</v>
      </c>
      <c r="K13" s="10">
        <v>4</v>
      </c>
      <c r="L13" s="10">
        <v>0</v>
      </c>
      <c r="M13" s="10">
        <v>0</v>
      </c>
      <c r="N13" s="10">
        <v>3</v>
      </c>
      <c r="O13" s="4">
        <v>0</v>
      </c>
      <c r="P13" s="6">
        <f t="shared" si="0"/>
        <v>34</v>
      </c>
      <c r="Q13" s="7">
        <f t="shared" si="1"/>
        <v>0.39534883720930231</v>
      </c>
      <c r="R13" s="8" t="s">
        <v>94</v>
      </c>
    </row>
    <row r="14" spans="1:18" ht="78" x14ac:dyDescent="0.3">
      <c r="A14" s="9" t="s">
        <v>121</v>
      </c>
      <c r="B14" s="10">
        <v>5</v>
      </c>
      <c r="C14" s="10" t="s">
        <v>111</v>
      </c>
      <c r="D14" s="5" t="s">
        <v>151</v>
      </c>
      <c r="E14" s="3" t="s">
        <v>152</v>
      </c>
      <c r="F14" s="10">
        <v>16</v>
      </c>
      <c r="G14" s="10">
        <v>4</v>
      </c>
      <c r="H14" s="10">
        <v>2</v>
      </c>
      <c r="I14" s="10">
        <v>0</v>
      </c>
      <c r="J14" s="10">
        <v>6</v>
      </c>
      <c r="K14" s="10">
        <v>2</v>
      </c>
      <c r="L14" s="10">
        <v>2</v>
      </c>
      <c r="M14" s="10">
        <v>0</v>
      </c>
      <c r="N14" s="10">
        <v>1</v>
      </c>
      <c r="O14" s="4">
        <v>0</v>
      </c>
      <c r="P14" s="6">
        <f t="shared" si="0"/>
        <v>33</v>
      </c>
      <c r="Q14" s="7">
        <f t="shared" si="1"/>
        <v>0.38372093023255816</v>
      </c>
      <c r="R14" s="8" t="s">
        <v>94</v>
      </c>
    </row>
    <row r="15" spans="1:18" ht="78" x14ac:dyDescent="0.3">
      <c r="A15" s="13" t="s">
        <v>123</v>
      </c>
      <c r="B15" s="14">
        <v>8</v>
      </c>
      <c r="C15" s="15" t="s">
        <v>111</v>
      </c>
      <c r="D15" s="5" t="s">
        <v>151</v>
      </c>
      <c r="E15" s="3" t="s">
        <v>152</v>
      </c>
      <c r="F15" s="14">
        <v>12</v>
      </c>
      <c r="G15" s="14">
        <v>2</v>
      </c>
      <c r="H15" s="14">
        <v>2</v>
      </c>
      <c r="I15" s="14">
        <v>0</v>
      </c>
      <c r="J15" s="14">
        <v>8</v>
      </c>
      <c r="K15" s="14">
        <v>0</v>
      </c>
      <c r="L15" s="14">
        <v>0</v>
      </c>
      <c r="M15" s="14">
        <v>0</v>
      </c>
      <c r="N15" s="14">
        <v>0</v>
      </c>
      <c r="O15" s="4">
        <v>2</v>
      </c>
      <c r="P15" s="6">
        <f t="shared" si="0"/>
        <v>26</v>
      </c>
      <c r="Q15" s="7">
        <f t="shared" si="1"/>
        <v>0.30232558139534882</v>
      </c>
      <c r="R15" s="8" t="s">
        <v>94</v>
      </c>
    </row>
    <row r="16" spans="1:18" ht="78" x14ac:dyDescent="0.3">
      <c r="A16" s="9" t="s">
        <v>124</v>
      </c>
      <c r="B16" s="10">
        <v>3</v>
      </c>
      <c r="C16" s="10" t="s">
        <v>111</v>
      </c>
      <c r="D16" s="5" t="s">
        <v>151</v>
      </c>
      <c r="E16" s="3" t="s">
        <v>152</v>
      </c>
      <c r="F16" s="10">
        <v>10</v>
      </c>
      <c r="G16" s="10">
        <v>0</v>
      </c>
      <c r="H16" s="10">
        <v>3</v>
      </c>
      <c r="I16" s="10">
        <v>0</v>
      </c>
      <c r="J16" s="10">
        <v>2</v>
      </c>
      <c r="K16" s="10">
        <v>2</v>
      </c>
      <c r="L16" s="10">
        <v>2</v>
      </c>
      <c r="M16" s="10">
        <v>0</v>
      </c>
      <c r="N16" s="10">
        <v>0</v>
      </c>
      <c r="O16" s="4">
        <v>0</v>
      </c>
      <c r="P16" s="6">
        <f t="shared" si="0"/>
        <v>19</v>
      </c>
      <c r="Q16" s="7">
        <f t="shared" si="1"/>
        <v>0.22093023255813954</v>
      </c>
      <c r="R16" s="8" t="s">
        <v>94</v>
      </c>
    </row>
    <row r="17" spans="1:18" ht="78" x14ac:dyDescent="0.3">
      <c r="A17" s="12" t="s">
        <v>125</v>
      </c>
      <c r="B17" s="10">
        <v>9</v>
      </c>
      <c r="C17" s="10" t="s">
        <v>111</v>
      </c>
      <c r="D17" s="5" t="s">
        <v>151</v>
      </c>
      <c r="E17" s="3" t="s">
        <v>152</v>
      </c>
      <c r="F17" s="10">
        <v>10</v>
      </c>
      <c r="G17" s="10">
        <v>0</v>
      </c>
      <c r="H17" s="10">
        <v>3</v>
      </c>
      <c r="I17" s="10">
        <v>0</v>
      </c>
      <c r="J17" s="10">
        <v>2</v>
      </c>
      <c r="K17" s="10">
        <v>2</v>
      </c>
      <c r="L17" s="10">
        <v>0</v>
      </c>
      <c r="M17" s="10">
        <v>0</v>
      </c>
      <c r="N17" s="10">
        <v>0</v>
      </c>
      <c r="O17" s="4">
        <v>0</v>
      </c>
      <c r="P17" s="6">
        <f t="shared" si="0"/>
        <v>17</v>
      </c>
      <c r="Q17" s="7">
        <f t="shared" si="1"/>
        <v>0.19767441860465115</v>
      </c>
      <c r="R17" s="8" t="s">
        <v>94</v>
      </c>
    </row>
    <row r="18" spans="1:18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ref="P18:P33" si="2">SUM(F18:O18)</f>
        <v>0</v>
      </c>
      <c r="Q18" s="7">
        <f t="shared" ref="Q18:Q33" si="3">P18/86</f>
        <v>0</v>
      </c>
      <c r="R18" s="8"/>
    </row>
    <row r="19" spans="1:18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5:R17">
    <sortCondition descending="1" ref="Q5:Q17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2023-10-05T08:16:44Z</dcterms:modified>
</cp:coreProperties>
</file>