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3250" windowHeight="13170" activeTab="4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52511"/>
</workbook>
</file>

<file path=xl/calcChain.xml><?xml version="1.0" encoding="utf-8"?>
<calcChain xmlns="http://schemas.openxmlformats.org/spreadsheetml/2006/main">
  <c r="G5" i="10" l="1"/>
  <c r="G8" i="10"/>
  <c r="G10" i="10"/>
  <c r="G9" i="10"/>
  <c r="G6" i="10"/>
  <c r="G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9" i="11"/>
  <c r="G8" i="11"/>
  <c r="G5" i="11"/>
  <c r="G14" i="11"/>
  <c r="G6" i="11"/>
  <c r="G12" i="11"/>
  <c r="G4" i="11"/>
  <c r="G10" i="11"/>
  <c r="G7" i="11"/>
  <c r="G13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11" i="11"/>
  <c r="G9" i="12"/>
  <c r="G14" i="12"/>
  <c r="G16" i="12"/>
  <c r="G19" i="12"/>
  <c r="G20" i="12"/>
  <c r="G17" i="12"/>
  <c r="G5" i="12"/>
  <c r="G6" i="12"/>
  <c r="G13" i="12"/>
  <c r="G18" i="12"/>
  <c r="G11" i="12"/>
  <c r="G12" i="12"/>
  <c r="G7" i="12"/>
  <c r="G8" i="12"/>
  <c r="G21" i="12"/>
  <c r="G15" i="12"/>
  <c r="G10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4" i="12"/>
  <c r="G6" i="13"/>
  <c r="G7" i="13"/>
  <c r="G4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5" i="13"/>
  <c r="G17" i="14"/>
  <c r="G15" i="14"/>
  <c r="G8" i="14"/>
  <c r="G5" i="14"/>
  <c r="G11" i="14"/>
  <c r="G12" i="14"/>
  <c r="G4" i="14"/>
  <c r="G7" i="14"/>
  <c r="G13" i="14"/>
  <c r="G9" i="14"/>
  <c r="G10" i="14"/>
  <c r="G6" i="14"/>
  <c r="G14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16" i="14"/>
  <c r="G33" i="15"/>
  <c r="G32" i="15"/>
  <c r="G31" i="15"/>
  <c r="G30" i="15"/>
  <c r="G29" i="15"/>
  <c r="G28" i="15"/>
  <c r="G27" i="15"/>
  <c r="G26" i="15"/>
  <c r="G25" i="15"/>
  <c r="G24" i="15"/>
  <c r="G23" i="15"/>
  <c r="G22" i="15"/>
  <c r="G7" i="15"/>
  <c r="G17" i="15"/>
  <c r="G11" i="15"/>
  <c r="G8" i="15"/>
  <c r="G5" i="15"/>
  <c r="G20" i="15"/>
  <c r="G4" i="15"/>
  <c r="G16" i="15"/>
  <c r="G13" i="15"/>
  <c r="G6" i="15"/>
  <c r="G15" i="15"/>
  <c r="G14" i="15"/>
  <c r="G9" i="15"/>
  <c r="G12" i="15"/>
  <c r="G10" i="15"/>
  <c r="G21" i="15"/>
  <c r="G18" i="15"/>
  <c r="G19" i="15"/>
  <c r="G10" i="9" l="1"/>
  <c r="G6" i="9"/>
  <c r="G5" i="9"/>
  <c r="G9" i="9"/>
  <c r="G7" i="9"/>
  <c r="G8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4" i="9"/>
</calcChain>
</file>

<file path=xl/sharedStrings.xml><?xml version="1.0" encoding="utf-8"?>
<sst xmlns="http://schemas.openxmlformats.org/spreadsheetml/2006/main" count="550" uniqueCount="199">
  <si>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</si>
  <si>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</si>
  <si>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</si>
  <si>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</si>
  <si>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</si>
  <si>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</si>
  <si>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</si>
  <si>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</si>
  <si>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</si>
  <si>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</si>
  <si>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</si>
  <si>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</si>
  <si>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</si>
  <si>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</si>
  <si>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ФИО</t>
  </si>
  <si>
    <t>Предварительные результаты школьного этапа всероссийской олимпиады 2023 года по биологии</t>
  </si>
  <si>
    <t>Ахмедханова Марианна Алихановна</t>
  </si>
  <si>
    <t>5а</t>
  </si>
  <si>
    <t>Серикова Ева Константиновна</t>
  </si>
  <si>
    <t>Шевелева Ника Дмитриевна</t>
  </si>
  <si>
    <t>Швецов Михаил Александрович</t>
  </si>
  <si>
    <t>Сапего Артём Сергеевич</t>
  </si>
  <si>
    <t>Смирнова Есения Александровна</t>
  </si>
  <si>
    <t>Смирнова Злата Денисовна</t>
  </si>
  <si>
    <t>5б</t>
  </si>
  <si>
    <t>Губаев Илья Николаевич</t>
  </si>
  <si>
    <t>6а</t>
  </si>
  <si>
    <t>Смирнова Анна Константиновна</t>
  </si>
  <si>
    <t>Овчаренко Екатерина Евгеньевна</t>
  </si>
  <si>
    <t>Лозда Глеб Дмитриевич</t>
  </si>
  <si>
    <t>Герасименко Марьяна Сергеевна</t>
  </si>
  <si>
    <t>Гура Кира Алексеевна</t>
  </si>
  <si>
    <t>6б</t>
  </si>
  <si>
    <t>Исматова Полина Валентиновна</t>
  </si>
  <si>
    <t>Николаева Софья Игоревна</t>
  </si>
  <si>
    <t>Попова Маргарита Владиславовна</t>
  </si>
  <si>
    <t>Савиновская Валерия Алексеевна</t>
  </si>
  <si>
    <t>Шарафиев Илья Денисович</t>
  </si>
  <si>
    <t>Богомолова Мария Ивановна</t>
  </si>
  <si>
    <t>6в</t>
  </si>
  <si>
    <t>Вольхина Мария Дмитриевна</t>
  </si>
  <si>
    <t>Георгиян Ксения Вячеславовна</t>
  </si>
  <si>
    <t>Селявина Виктория Антоновна</t>
  </si>
  <si>
    <t>Аскаров Даниил Алексеевич</t>
  </si>
  <si>
    <t>6г</t>
  </si>
  <si>
    <t>Балабаева Ульяна Артуровна</t>
  </si>
  <si>
    <t>Шаверов Степан Матвеевич</t>
  </si>
  <si>
    <t>sbi23610/edu110041/6/z8rv3</t>
  </si>
  <si>
    <t>sbi23610/edu110041/6/q2679</t>
  </si>
  <si>
    <t>sbi23610/edu110041/6/q9634</t>
  </si>
  <si>
    <t>sbi23610/edu110041/6/z37g8</t>
  </si>
  <si>
    <t>sbi23610/edu110041/6/z6462</t>
  </si>
  <si>
    <t>sbi23610/edu110041/6/zw8v8</t>
  </si>
  <si>
    <t>sbi23610/edu110041/6/z4533</t>
  </si>
  <si>
    <t>sbi23610/edu110041/6/qr44q</t>
  </si>
  <si>
    <t>sbi23610/edu110041/6/zvgrq</t>
  </si>
  <si>
    <t>sbi23610/edu110041/6/zg4vq</t>
  </si>
  <si>
    <t>sbi23610/edu110041/6/q79rq</t>
  </si>
  <si>
    <t>sbi23610/edu110041/6/z5rwq</t>
  </si>
  <si>
    <t>sbi23610/edu110041/6/z883z</t>
  </si>
  <si>
    <t>sbi23610/edu110041/6/q229q</t>
  </si>
  <si>
    <t>sbi23610/edu110041/6/q974q</t>
  </si>
  <si>
    <t>sbi23610/edu110041/6/z358z</t>
  </si>
  <si>
    <t>sbi23610/edu110041/6/z6w2q</t>
  </si>
  <si>
    <t>sbi23610/edu110041/6/zwr8q</t>
  </si>
  <si>
    <t>Осмонова Бибинур Нурбековна</t>
  </si>
  <si>
    <t>7а</t>
  </si>
  <si>
    <t>Проломов Лев Владимирович</t>
  </si>
  <si>
    <t>Альцева Анна Петровна</t>
  </si>
  <si>
    <t>7б</t>
  </si>
  <si>
    <t>Бровчук Дмитрий Евгеньевич</t>
  </si>
  <si>
    <t>7в</t>
  </si>
  <si>
    <t>Гавриченко Екатерина Сергеевна</t>
  </si>
  <si>
    <t>Жильцов Максим Денисович</t>
  </si>
  <si>
    <t>Киракосян Мирослава Юрьевна</t>
  </si>
  <si>
    <t>Мезенова Анна Андреевна</t>
  </si>
  <si>
    <t>Фазуллина Марина Рустамовна</t>
  </si>
  <si>
    <t>Селявин Степан Андреевич</t>
  </si>
  <si>
    <t>Обухова Ксения Романовна</t>
  </si>
  <si>
    <t>Токмянина Ксения Владиславовна</t>
  </si>
  <si>
    <t>Бугайчук Алина Денисовна</t>
  </si>
  <si>
    <t>Стельмах Ульяна Романовна</t>
  </si>
  <si>
    <t>sbi23710/edu110041/7/z8rv3</t>
  </si>
  <si>
    <t>sbi23710/edu110041/7/q2679</t>
  </si>
  <si>
    <t>sbi23710/edu110041/7/q9634</t>
  </si>
  <si>
    <t>sbi23710/edu110041/7/z37g8</t>
  </si>
  <si>
    <t>sbi23710/edu110041/7/z6462</t>
  </si>
  <si>
    <t>sbi23710/edu110041/7/zw8v8</t>
  </si>
  <si>
    <t>sbi23710/edu110041/7/z4533</t>
  </si>
  <si>
    <t>sbi23710/edu110041/7/qr44q</t>
  </si>
  <si>
    <t>sbi23710/edu110041/7/zvgrq</t>
  </si>
  <si>
    <t>sbi23710/edu110041/7/zg4vq</t>
  </si>
  <si>
    <t>sbi23710/edu110041/7/q79rq</t>
  </si>
  <si>
    <t>sbi23710/edu110041/7/z5rwq</t>
  </si>
  <si>
    <t>sbi23710/edu110041/7/z883z</t>
  </si>
  <si>
    <t>sbi23710/edu110041/7/q229q</t>
  </si>
  <si>
    <t>Качкова Дарья Павловна</t>
  </si>
  <si>
    <t>Стельникович Иван Эдуардович</t>
  </si>
  <si>
    <t>Павлова Полина Павловна</t>
  </si>
  <si>
    <t>Скопина Валерия Александровна</t>
  </si>
  <si>
    <t>Шестерикова Таисия Денисовна</t>
  </si>
  <si>
    <t>8а</t>
  </si>
  <si>
    <t>8б</t>
  </si>
  <si>
    <t>8в</t>
  </si>
  <si>
    <t>sbi23810/edu110041/8/z893q</t>
  </si>
  <si>
    <t>sbi23810/edu110041/8/q289q</t>
  </si>
  <si>
    <t>sbi23810/edu110041/8/q924z</t>
  </si>
  <si>
    <t>sbi23810/edu110041/8/z5g7z</t>
  </si>
  <si>
    <t>sbi23810/edu110041/8/z895q</t>
  </si>
  <si>
    <t>Попова Ярослава Андреевна</t>
  </si>
  <si>
    <t>9а</t>
  </si>
  <si>
    <t>Умурзаков Тимур Ринатович</t>
  </si>
  <si>
    <t>Ширкова Юлия Сергеевна</t>
  </si>
  <si>
    <t>9б</t>
  </si>
  <si>
    <t>Усенко Данил Сергеевич</t>
  </si>
  <si>
    <t>Егорова Анастасия Денисовна</t>
  </si>
  <si>
    <t>Столяров Егор Денисович</t>
  </si>
  <si>
    <t>Попова Милена Константиновна</t>
  </si>
  <si>
    <t>9в</t>
  </si>
  <si>
    <t>Томчук Анастасия Игоревна</t>
  </si>
  <si>
    <t>Павлов Данил Валентинович</t>
  </si>
  <si>
    <t>Кадельник Алексей Иванович</t>
  </si>
  <si>
    <t>9г</t>
  </si>
  <si>
    <t>Кадет Диана Константиновна</t>
  </si>
  <si>
    <t>Малова Алина Дмитриевна</t>
  </si>
  <si>
    <t>Пимахова Ксения Вадимовна</t>
  </si>
  <si>
    <t>Юрлов Антон Владимирович</t>
  </si>
  <si>
    <t>Клевцова Олеся Владимировна</t>
  </si>
  <si>
    <t>Каширцева Оксана Антоновна</t>
  </si>
  <si>
    <t>sbi23910/edu110041/9/z447z</t>
  </si>
  <si>
    <t>sbi23910/edu110041/9/qr9vz</t>
  </si>
  <si>
    <t>sbi23910/edu110041/9/zv77q</t>
  </si>
  <si>
    <t>sbi23910/edu110041/9/zg25q</t>
  </si>
  <si>
    <t>sbi23910/edu110041/9/q724z</t>
  </si>
  <si>
    <t>sbi23910/edu110041/9/z547q</t>
  </si>
  <si>
    <t>sbi23910/edu110041/9/z835q</t>
  </si>
  <si>
    <t>sbi23910/edu110041/9/q246q</t>
  </si>
  <si>
    <t>sbi23910/edu110041/9/q953q</t>
  </si>
  <si>
    <t>sbi23910/edu110041/9/z325q</t>
  </si>
  <si>
    <t>sbi23910/edu110041/9/z675q</t>
  </si>
  <si>
    <t>sbi23910/edu110041/9/zw67q</t>
  </si>
  <si>
    <t>sbi23910/edu110041/9/z487z</t>
  </si>
  <si>
    <t>sbi23910/edu110041/9/qr7vz</t>
  </si>
  <si>
    <t>sbi23910/edu110041/9/zv67z</t>
  </si>
  <si>
    <t>sbi23910/edu110041/9/zg55z</t>
  </si>
  <si>
    <t>sbi23910/edu110041/9/q734q</t>
  </si>
  <si>
    <t>sbi23910/edu110041/9/z557z</t>
  </si>
  <si>
    <t>Архипова Алина Сергеевна</t>
  </si>
  <si>
    <t>10б</t>
  </si>
  <si>
    <t>Калинин Владимир Юрьевич</t>
  </si>
  <si>
    <t>Канева Серафима Андреевна</t>
  </si>
  <si>
    <t>Куркин Марк Вячеславович</t>
  </si>
  <si>
    <t>Лебедев Игорь Александрович</t>
  </si>
  <si>
    <t>Макагоренко Валерия Юрьевна</t>
  </si>
  <si>
    <t>Млинар Данил Олегович</t>
  </si>
  <si>
    <t>Олейник Владимир Игоревич</t>
  </si>
  <si>
    <t>Панюшкин Алексей Витальевич</t>
  </si>
  <si>
    <t>Попович Дарья Сергеевна</t>
  </si>
  <si>
    <t>Феслер Виктория Юрьевна</t>
  </si>
  <si>
    <t>sbi231010/edu110041/10/q924z</t>
  </si>
  <si>
    <t>sbi231010/edu110041/10/z5g7z</t>
  </si>
  <si>
    <t>sbi231010/edu110041/10/z895q</t>
  </si>
  <si>
    <t>sbi231010/edu110041/10/q286q</t>
  </si>
  <si>
    <t>sbi231010/edu110041/10/q923z</t>
  </si>
  <si>
    <t>sbi231010/edu110041/10/z3v5q</t>
  </si>
  <si>
    <t>sbi231010/edu110041/10/z635q</t>
  </si>
  <si>
    <t>sbi231010/edu110041/10/zww7z</t>
  </si>
  <si>
    <t>sbi231010/edu110041/10/z4w7q</t>
  </si>
  <si>
    <t>sbi231010/edu110041/10/qrvvq</t>
  </si>
  <si>
    <t>sbi231010/edu110041/10/zvw7q</t>
  </si>
  <si>
    <t>Агеева Александра Александровна</t>
  </si>
  <si>
    <t>11б</t>
  </si>
  <si>
    <t>Гимадеева Арина Рустамовна</t>
  </si>
  <si>
    <t>Ерёмина Дарья Николаевна</t>
  </si>
  <si>
    <t>Жилина Ангелина Артемовна</t>
  </si>
  <si>
    <t>Матвеева Мария Александровна</t>
  </si>
  <si>
    <t>Ручкина Анастасия Васильевна</t>
  </si>
  <si>
    <t>Фомичёва Анастасия Дмитриевна</t>
  </si>
  <si>
    <t>sbi231110/edu110041/11/z365q</t>
  </si>
  <si>
    <t>sbi231110/edu110041/11/z625z</t>
  </si>
  <si>
    <t>sbi231110/edu110041/11/zw97z</t>
  </si>
  <si>
    <t>sbi231110/edu110041/11/z467z</t>
  </si>
  <si>
    <t>sbi231110/edu110041/11/qr2vq</t>
  </si>
  <si>
    <t>sbi231110/edu110041/11/zv27z</t>
  </si>
  <si>
    <t>sbi231110/edu110041/11/zg75z</t>
  </si>
  <si>
    <t>Умурзакова Минзифа Амировна</t>
  </si>
  <si>
    <t>sbi23510/edu110041/5/z8rv3</t>
  </si>
  <si>
    <t>sbi23510/edu110041/5/q2679</t>
  </si>
  <si>
    <t>sbi23510/edu110041/5/q9634</t>
  </si>
  <si>
    <t>sbi23510/edu110041/5/z37g8</t>
  </si>
  <si>
    <t>sbi23510/edu110041/5/z6462</t>
  </si>
  <si>
    <t>sbi23510/edu110041/5/zw8v8</t>
  </si>
  <si>
    <t>sbi23510/edu110041/5/z4533</t>
  </si>
  <si>
    <t>МОУ "СОШ №23" г. Воркуты</t>
  </si>
  <si>
    <t>победитель</t>
  </si>
  <si>
    <t>призер</t>
  </si>
  <si>
    <t>участник</t>
  </si>
  <si>
    <t xml:space="preserve">Пестов Андрей Олегович </t>
  </si>
  <si>
    <t xml:space="preserve">Мулдагалиев Родион Павлович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</si>
</sst>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:H2"/>
    </sheetView>
  </sheetViews>
  <sheetFormatPr defaultRowHeight="15" x14ac:dyDescent="0.25"/>
  <cols>
    <col min="1" max="1" width="37.5703125" bestFit="1" customWidth="1"/>
    <col min="2" max="2" width="28.28515625" bestFit="1" customWidth="1"/>
    <col min="3" max="3" width="4" bestFit="1" customWidth="1"/>
    <col min="4" max="4" width="43.42578125" customWidth="1"/>
    <col min="5" max="5" width="33.140625" bestFit="1" customWidth="1"/>
    <col min="6" max="7" width="10.42578125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9" t="s">
        <v>16</v>
      </c>
      <c r="B4" s="10" t="s">
        <v>186</v>
      </c>
      <c r="C4" s="10" t="s">
        <v>17</v>
      </c>
      <c r="D4" s="10" t="s">
        <v>193</v>
      </c>
      <c r="E4" s="10" t="s">
        <v>185</v>
      </c>
      <c r="F4" s="18">
        <v>15.4</v>
      </c>
      <c r="G4" s="7">
        <f t="shared" ref="G4:G33" si="0">F4/25</f>
        <v>0.61599999999999999</v>
      </c>
      <c r="H4" s="8" t="s">
        <v>194</v>
      </c>
    </row>
    <row r="5" spans="1:8" ht="15.75" x14ac:dyDescent="0.25">
      <c r="A5" s="19" t="s">
        <v>20</v>
      </c>
      <c r="B5" s="10" t="s">
        <v>189</v>
      </c>
      <c r="C5" s="10" t="s">
        <v>17</v>
      </c>
      <c r="D5" s="10" t="s">
        <v>193</v>
      </c>
      <c r="E5" s="10" t="s">
        <v>185</v>
      </c>
      <c r="F5" s="18">
        <v>14.6</v>
      </c>
      <c r="G5" s="7">
        <f t="shared" si="0"/>
        <v>0.58399999999999996</v>
      </c>
      <c r="H5" s="8" t="s">
        <v>195</v>
      </c>
    </row>
    <row r="6" spans="1:8" ht="15.75" x14ac:dyDescent="0.25">
      <c r="A6" s="19" t="s">
        <v>19</v>
      </c>
      <c r="B6" s="10" t="s">
        <v>188</v>
      </c>
      <c r="C6" s="10" t="s">
        <v>17</v>
      </c>
      <c r="D6" s="10" t="s">
        <v>193</v>
      </c>
      <c r="E6" s="10" t="s">
        <v>185</v>
      </c>
      <c r="F6" s="18">
        <v>13.4</v>
      </c>
      <c r="G6" s="7">
        <f t="shared" si="0"/>
        <v>0.53600000000000003</v>
      </c>
      <c r="H6" s="8" t="s">
        <v>196</v>
      </c>
    </row>
    <row r="7" spans="1:8" ht="15.75" x14ac:dyDescent="0.25">
      <c r="A7" s="19" t="s">
        <v>22</v>
      </c>
      <c r="B7" s="10" t="s">
        <v>191</v>
      </c>
      <c r="C7" s="10" t="s">
        <v>17</v>
      </c>
      <c r="D7" s="10" t="s">
        <v>193</v>
      </c>
      <c r="E7" s="10" t="s">
        <v>185</v>
      </c>
      <c r="F7" s="18">
        <v>12.2</v>
      </c>
      <c r="G7" s="7">
        <f t="shared" si="0"/>
        <v>0.48799999999999999</v>
      </c>
      <c r="H7" s="8" t="s">
        <v>196</v>
      </c>
    </row>
    <row r="8" spans="1:8" ht="15.75" x14ac:dyDescent="0.25">
      <c r="A8" s="19" t="s">
        <v>23</v>
      </c>
      <c r="B8" s="10" t="s">
        <v>192</v>
      </c>
      <c r="C8" s="10" t="s">
        <v>24</v>
      </c>
      <c r="D8" s="10" t="s">
        <v>193</v>
      </c>
      <c r="E8" s="10" t="s">
        <v>185</v>
      </c>
      <c r="F8" s="18">
        <v>11.6</v>
      </c>
      <c r="G8" s="7">
        <f t="shared" si="0"/>
        <v>0.46399999999999997</v>
      </c>
      <c r="H8" s="8" t="s">
        <v>196</v>
      </c>
    </row>
    <row r="9" spans="1:8" ht="15.75" x14ac:dyDescent="0.25">
      <c r="A9" s="19" t="s">
        <v>21</v>
      </c>
      <c r="B9" s="10" t="s">
        <v>190</v>
      </c>
      <c r="C9" s="10" t="s">
        <v>17</v>
      </c>
      <c r="D9" s="10" t="s">
        <v>193</v>
      </c>
      <c r="E9" s="10" t="s">
        <v>185</v>
      </c>
      <c r="F9" s="18">
        <v>11.2</v>
      </c>
      <c r="G9" s="7">
        <f t="shared" si="0"/>
        <v>0.44799999999999995</v>
      </c>
      <c r="H9" s="8" t="s">
        <v>196</v>
      </c>
    </row>
    <row r="10" spans="1:8" ht="15.75" x14ac:dyDescent="0.25">
      <c r="A10" s="19" t="s">
        <v>18</v>
      </c>
      <c r="B10" s="10" t="s">
        <v>187</v>
      </c>
      <c r="C10" s="10" t="s">
        <v>17</v>
      </c>
      <c r="D10" s="10" t="s">
        <v>193</v>
      </c>
      <c r="E10" s="10" t="s">
        <v>185</v>
      </c>
      <c r="F10" s="18">
        <v>0</v>
      </c>
      <c r="G10" s="7">
        <f t="shared" si="0"/>
        <v>0</v>
      </c>
      <c r="H10" s="8" t="s">
        <v>196</v>
      </c>
    </row>
    <row r="11" spans="1:8" ht="15.75" x14ac:dyDescent="0.25">
      <c r="A11" s="12"/>
      <c r="B11" s="10"/>
      <c r="C11" s="10"/>
      <c r="D11" s="10"/>
      <c r="E11" s="10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10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2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6"/>
      <c r="B18" s="10"/>
      <c r="C18" s="17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6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7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7"/>
      <c r="D21" s="17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2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6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2" sqref="A2:H2"/>
    </sheetView>
  </sheetViews>
  <sheetFormatPr defaultRowHeight="15" x14ac:dyDescent="0.25"/>
  <cols>
    <col min="1" max="1" width="35.5703125" bestFit="1" customWidth="1"/>
    <col min="2" max="2" width="29" customWidth="1"/>
    <col min="3" max="3" width="4" bestFit="1" customWidth="1"/>
    <col min="4" max="4" width="43.42578125" customWidth="1"/>
    <col min="5" max="5" width="33.140625" bestFit="1" customWidth="1"/>
    <col min="6" max="6" width="6.7109375" bestFit="1" customWidth="1"/>
    <col min="7" max="7" width="10.42578125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7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6" t="s">
        <v>38</v>
      </c>
      <c r="B4" s="5" t="s">
        <v>58</v>
      </c>
      <c r="C4" s="10" t="s">
        <v>39</v>
      </c>
      <c r="D4" s="10" t="s">
        <v>193</v>
      </c>
      <c r="E4" s="10" t="s">
        <v>185</v>
      </c>
      <c r="F4" s="18">
        <v>18.600000000000001</v>
      </c>
      <c r="G4" s="7">
        <f t="shared" ref="G4:G33" si="0">F4/25</f>
        <v>0.74400000000000011</v>
      </c>
      <c r="H4" s="8" t="s">
        <v>194</v>
      </c>
    </row>
    <row r="5" spans="1:8" ht="15.75" x14ac:dyDescent="0.25">
      <c r="A5" s="19" t="s">
        <v>41</v>
      </c>
      <c r="B5" s="10" t="s">
        <v>60</v>
      </c>
      <c r="C5" s="10" t="s">
        <v>39</v>
      </c>
      <c r="D5" s="10" t="s">
        <v>193</v>
      </c>
      <c r="E5" s="10" t="s">
        <v>185</v>
      </c>
      <c r="F5" s="18">
        <v>18.600000000000001</v>
      </c>
      <c r="G5" s="7">
        <f t="shared" si="0"/>
        <v>0.74400000000000011</v>
      </c>
      <c r="H5" s="8" t="s">
        <v>194</v>
      </c>
    </row>
    <row r="6" spans="1:8" ht="15.75" x14ac:dyDescent="0.25">
      <c r="A6" s="19" t="s">
        <v>35</v>
      </c>
      <c r="B6" s="10" t="s">
        <v>55</v>
      </c>
      <c r="C6" s="10" t="s">
        <v>32</v>
      </c>
      <c r="D6" s="10" t="s">
        <v>193</v>
      </c>
      <c r="E6" s="10" t="s">
        <v>185</v>
      </c>
      <c r="F6" s="18">
        <v>17.2</v>
      </c>
      <c r="G6" s="7">
        <f t="shared" si="0"/>
        <v>0.68799999999999994</v>
      </c>
      <c r="H6" s="8" t="s">
        <v>195</v>
      </c>
    </row>
    <row r="7" spans="1:8" ht="15.75" x14ac:dyDescent="0.25">
      <c r="A7" s="19" t="s">
        <v>46</v>
      </c>
      <c r="B7" s="10" t="s">
        <v>64</v>
      </c>
      <c r="C7" s="10" t="s">
        <v>44</v>
      </c>
      <c r="D7" s="10" t="s">
        <v>193</v>
      </c>
      <c r="E7" s="10" t="s">
        <v>185</v>
      </c>
      <c r="F7" s="18">
        <v>17</v>
      </c>
      <c r="G7" s="7">
        <f t="shared" si="0"/>
        <v>0.68</v>
      </c>
      <c r="H7" s="8" t="s">
        <v>195</v>
      </c>
    </row>
    <row r="8" spans="1:8" ht="15.75" x14ac:dyDescent="0.25">
      <c r="A8" s="19" t="s">
        <v>42</v>
      </c>
      <c r="B8" s="10" t="s">
        <v>61</v>
      </c>
      <c r="C8" s="10" t="s">
        <v>39</v>
      </c>
      <c r="D8" s="10" t="s">
        <v>193</v>
      </c>
      <c r="E8" s="10" t="s">
        <v>185</v>
      </c>
      <c r="F8" s="18">
        <v>16.600000000000001</v>
      </c>
      <c r="G8" s="7">
        <f t="shared" si="0"/>
        <v>0.66400000000000003</v>
      </c>
      <c r="H8" s="8" t="s">
        <v>195</v>
      </c>
    </row>
    <row r="9" spans="1:8" ht="15.75" x14ac:dyDescent="0.25">
      <c r="A9" s="19" t="s">
        <v>31</v>
      </c>
      <c r="B9" s="10" t="s">
        <v>52</v>
      </c>
      <c r="C9" s="10" t="s">
        <v>32</v>
      </c>
      <c r="D9" s="10" t="s">
        <v>193</v>
      </c>
      <c r="E9" s="10" t="s">
        <v>185</v>
      </c>
      <c r="F9" s="18">
        <v>16.399999999999999</v>
      </c>
      <c r="G9" s="7">
        <f t="shared" si="0"/>
        <v>0.65599999999999992</v>
      </c>
      <c r="H9" s="8" t="s">
        <v>196</v>
      </c>
    </row>
    <row r="10" spans="1:8" ht="15.75" x14ac:dyDescent="0.25">
      <c r="A10" s="19" t="s">
        <v>29</v>
      </c>
      <c r="B10" s="10" t="s">
        <v>50</v>
      </c>
      <c r="C10" s="10" t="s">
        <v>26</v>
      </c>
      <c r="D10" s="10" t="s">
        <v>193</v>
      </c>
      <c r="E10" s="10" t="s">
        <v>185</v>
      </c>
      <c r="F10" s="18">
        <v>15.6</v>
      </c>
      <c r="G10" s="7">
        <f t="shared" si="0"/>
        <v>0.624</v>
      </c>
      <c r="H10" s="8" t="s">
        <v>196</v>
      </c>
    </row>
    <row r="11" spans="1:8" ht="15.75" x14ac:dyDescent="0.25">
      <c r="A11" s="19" t="s">
        <v>43</v>
      </c>
      <c r="B11" s="10" t="s">
        <v>62</v>
      </c>
      <c r="C11" s="10" t="s">
        <v>44</v>
      </c>
      <c r="D11" s="10" t="s">
        <v>193</v>
      </c>
      <c r="E11" s="10" t="s">
        <v>185</v>
      </c>
      <c r="F11" s="18">
        <v>14.2</v>
      </c>
      <c r="G11" s="7">
        <f t="shared" si="0"/>
        <v>0.56799999999999995</v>
      </c>
      <c r="H11" s="8" t="s">
        <v>196</v>
      </c>
    </row>
    <row r="12" spans="1:8" ht="15.75" x14ac:dyDescent="0.25">
      <c r="A12" s="19" t="s">
        <v>30</v>
      </c>
      <c r="B12" s="10" t="s">
        <v>51</v>
      </c>
      <c r="C12" s="10" t="s">
        <v>26</v>
      </c>
      <c r="D12" s="10" t="s">
        <v>193</v>
      </c>
      <c r="E12" s="10" t="s">
        <v>185</v>
      </c>
      <c r="F12" s="18">
        <v>13.8</v>
      </c>
      <c r="G12" s="7">
        <f t="shared" si="0"/>
        <v>0.55200000000000005</v>
      </c>
      <c r="H12" s="8" t="s">
        <v>196</v>
      </c>
    </row>
    <row r="13" spans="1:8" ht="15.75" x14ac:dyDescent="0.25">
      <c r="A13" s="13" t="s">
        <v>36</v>
      </c>
      <c r="B13" s="15" t="s">
        <v>56</v>
      </c>
      <c r="C13" s="10" t="s">
        <v>32</v>
      </c>
      <c r="D13" s="10" t="s">
        <v>193</v>
      </c>
      <c r="E13" s="10" t="s">
        <v>185</v>
      </c>
      <c r="F13" s="18">
        <v>13.8</v>
      </c>
      <c r="G13" s="7">
        <f t="shared" si="0"/>
        <v>0.55200000000000005</v>
      </c>
      <c r="H13" s="8" t="s">
        <v>196</v>
      </c>
    </row>
    <row r="14" spans="1:8" ht="15.75" x14ac:dyDescent="0.25">
      <c r="A14" s="16" t="s">
        <v>33</v>
      </c>
      <c r="B14" s="5" t="s">
        <v>53</v>
      </c>
      <c r="C14" s="10" t="s">
        <v>32</v>
      </c>
      <c r="D14" s="10" t="s">
        <v>193</v>
      </c>
      <c r="E14" s="10" t="s">
        <v>185</v>
      </c>
      <c r="F14" s="18">
        <v>13</v>
      </c>
      <c r="G14" s="7">
        <f t="shared" si="0"/>
        <v>0.52</v>
      </c>
      <c r="H14" s="8" t="s">
        <v>196</v>
      </c>
    </row>
    <row r="15" spans="1:8" ht="15.75" x14ac:dyDescent="0.25">
      <c r="A15" s="19" t="s">
        <v>34</v>
      </c>
      <c r="B15" s="10" t="s">
        <v>54</v>
      </c>
      <c r="C15" s="10" t="s">
        <v>32</v>
      </c>
      <c r="D15" s="10" t="s">
        <v>193</v>
      </c>
      <c r="E15" s="10" t="s">
        <v>185</v>
      </c>
      <c r="F15" s="18">
        <v>12.2</v>
      </c>
      <c r="G15" s="7">
        <f t="shared" si="0"/>
        <v>0.48799999999999999</v>
      </c>
      <c r="H15" s="8" t="s">
        <v>196</v>
      </c>
    </row>
    <row r="16" spans="1:8" ht="15.75" x14ac:dyDescent="0.25">
      <c r="A16" s="16" t="s">
        <v>37</v>
      </c>
      <c r="B16" s="5" t="s">
        <v>57</v>
      </c>
      <c r="C16" s="10" t="s">
        <v>32</v>
      </c>
      <c r="D16" s="10" t="s">
        <v>193</v>
      </c>
      <c r="E16" s="10" t="s">
        <v>185</v>
      </c>
      <c r="F16" s="18">
        <v>10.8</v>
      </c>
      <c r="G16" s="7">
        <f t="shared" si="0"/>
        <v>0.43200000000000005</v>
      </c>
      <c r="H16" s="8" t="s">
        <v>196</v>
      </c>
    </row>
    <row r="17" spans="1:8" ht="15.75" x14ac:dyDescent="0.25">
      <c r="A17" s="16" t="s">
        <v>45</v>
      </c>
      <c r="B17" s="5" t="s">
        <v>63</v>
      </c>
      <c r="C17" s="10" t="s">
        <v>44</v>
      </c>
      <c r="D17" s="10" t="s">
        <v>193</v>
      </c>
      <c r="E17" s="10" t="s">
        <v>185</v>
      </c>
      <c r="F17" s="18">
        <v>9.8000000000000007</v>
      </c>
      <c r="G17" s="7">
        <f t="shared" si="0"/>
        <v>0.39200000000000002</v>
      </c>
      <c r="H17" s="8" t="s">
        <v>196</v>
      </c>
    </row>
    <row r="18" spans="1:8" ht="15.75" x14ac:dyDescent="0.25">
      <c r="A18" s="16" t="s">
        <v>27</v>
      </c>
      <c r="B18" s="5" t="s">
        <v>48</v>
      </c>
      <c r="C18" s="10" t="s">
        <v>26</v>
      </c>
      <c r="D18" s="10" t="s">
        <v>193</v>
      </c>
      <c r="E18" s="10" t="s">
        <v>185</v>
      </c>
      <c r="F18" s="18">
        <v>9.1999999999999993</v>
      </c>
      <c r="G18" s="7">
        <f t="shared" si="0"/>
        <v>0.36799999999999999</v>
      </c>
      <c r="H18" s="8" t="s">
        <v>196</v>
      </c>
    </row>
    <row r="19" spans="1:8" ht="15.75" x14ac:dyDescent="0.25">
      <c r="A19" s="16" t="s">
        <v>25</v>
      </c>
      <c r="B19" s="5" t="s">
        <v>47</v>
      </c>
      <c r="C19" s="10" t="s">
        <v>26</v>
      </c>
      <c r="D19" s="10" t="s">
        <v>193</v>
      </c>
      <c r="E19" s="10" t="s">
        <v>185</v>
      </c>
      <c r="F19" s="18">
        <v>7.4</v>
      </c>
      <c r="G19" s="7">
        <f t="shared" si="0"/>
        <v>0.29600000000000004</v>
      </c>
      <c r="H19" s="8" t="s">
        <v>196</v>
      </c>
    </row>
    <row r="20" spans="1:8" ht="15.75" x14ac:dyDescent="0.25">
      <c r="A20" s="19" t="s">
        <v>40</v>
      </c>
      <c r="B20" s="10" t="s">
        <v>59</v>
      </c>
      <c r="C20" s="10" t="s">
        <v>39</v>
      </c>
      <c r="D20" s="10" t="s">
        <v>193</v>
      </c>
      <c r="E20" s="10" t="s">
        <v>185</v>
      </c>
      <c r="F20" s="18">
        <v>6.2</v>
      </c>
      <c r="G20" s="7">
        <f t="shared" si="0"/>
        <v>0.248</v>
      </c>
      <c r="H20" s="8" t="s">
        <v>196</v>
      </c>
    </row>
    <row r="21" spans="1:8" ht="15.75" x14ac:dyDescent="0.25">
      <c r="A21" s="19" t="s">
        <v>28</v>
      </c>
      <c r="B21" s="10" t="s">
        <v>49</v>
      </c>
      <c r="C21" s="10" t="s">
        <v>26</v>
      </c>
      <c r="D21" s="10" t="s">
        <v>193</v>
      </c>
      <c r="E21" s="10" t="s">
        <v>185</v>
      </c>
      <c r="F21" s="18">
        <v>0</v>
      </c>
      <c r="G21" s="7">
        <f t="shared" si="0"/>
        <v>0</v>
      </c>
      <c r="H21" s="8" t="s">
        <v>196</v>
      </c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22" sqref="E22"/>
    </sheetView>
  </sheetViews>
  <sheetFormatPr defaultRowHeight="15" x14ac:dyDescent="0.25"/>
  <cols>
    <col min="1" max="1" width="35.7109375" bestFit="1" customWidth="1"/>
    <col min="2" max="2" width="29" customWidth="1"/>
    <col min="3" max="3" width="4" bestFit="1" customWidth="1"/>
    <col min="4" max="4" width="43.42578125" customWidth="1"/>
    <col min="5" max="5" width="33.140625" bestFit="1" customWidth="1"/>
    <col min="6" max="7" width="10.42578125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8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6" t="s">
        <v>75</v>
      </c>
      <c r="B4" s="5" t="s">
        <v>89</v>
      </c>
      <c r="C4" s="5" t="s">
        <v>71</v>
      </c>
      <c r="D4" s="10" t="s">
        <v>193</v>
      </c>
      <c r="E4" s="10" t="s">
        <v>185</v>
      </c>
      <c r="F4" s="18">
        <v>25</v>
      </c>
      <c r="G4" s="7">
        <f t="shared" ref="G4:G33" si="0">F4/30</f>
        <v>0.83333333333333337</v>
      </c>
      <c r="H4" s="8" t="s">
        <v>194</v>
      </c>
    </row>
    <row r="5" spans="1:8" ht="15.75" x14ac:dyDescent="0.25">
      <c r="A5" s="16" t="s">
        <v>72</v>
      </c>
      <c r="B5" s="5" t="s">
        <v>86</v>
      </c>
      <c r="C5" s="5" t="s">
        <v>71</v>
      </c>
      <c r="D5" s="10" t="s">
        <v>193</v>
      </c>
      <c r="E5" s="10" t="s">
        <v>185</v>
      </c>
      <c r="F5" s="18">
        <v>20.399999999999999</v>
      </c>
      <c r="G5" s="7">
        <f t="shared" si="0"/>
        <v>0.67999999999999994</v>
      </c>
      <c r="H5" s="8" t="s">
        <v>195</v>
      </c>
    </row>
    <row r="6" spans="1:8" ht="15.75" x14ac:dyDescent="0.25">
      <c r="A6" s="16" t="s">
        <v>80</v>
      </c>
      <c r="B6" s="5" t="s">
        <v>94</v>
      </c>
      <c r="C6" s="5" t="s">
        <v>71</v>
      </c>
      <c r="D6" s="10" t="s">
        <v>193</v>
      </c>
      <c r="E6" s="10" t="s">
        <v>185</v>
      </c>
      <c r="F6" s="18">
        <v>18.8</v>
      </c>
      <c r="G6" s="7">
        <f t="shared" si="0"/>
        <v>0.62666666666666671</v>
      </c>
      <c r="H6" s="8" t="s">
        <v>195</v>
      </c>
    </row>
    <row r="7" spans="1:8" ht="15.75" x14ac:dyDescent="0.25">
      <c r="A7" s="16" t="s">
        <v>76</v>
      </c>
      <c r="B7" s="5" t="s">
        <v>90</v>
      </c>
      <c r="C7" s="5" t="s">
        <v>71</v>
      </c>
      <c r="D7" s="10" t="s">
        <v>193</v>
      </c>
      <c r="E7" s="10" t="s">
        <v>185</v>
      </c>
      <c r="F7" s="18">
        <v>18.399999999999999</v>
      </c>
      <c r="G7" s="7">
        <f t="shared" si="0"/>
        <v>0.61333333333333329</v>
      </c>
      <c r="H7" s="8" t="s">
        <v>196</v>
      </c>
    </row>
    <row r="8" spans="1:8" ht="15.75" x14ac:dyDescent="0.25">
      <c r="A8" s="16" t="s">
        <v>70</v>
      </c>
      <c r="B8" s="5" t="s">
        <v>85</v>
      </c>
      <c r="C8" s="5" t="s">
        <v>71</v>
      </c>
      <c r="D8" s="10" t="s">
        <v>193</v>
      </c>
      <c r="E8" s="10" t="s">
        <v>185</v>
      </c>
      <c r="F8" s="18">
        <v>18</v>
      </c>
      <c r="G8" s="7">
        <f t="shared" si="0"/>
        <v>0.6</v>
      </c>
      <c r="H8" s="8" t="s">
        <v>196</v>
      </c>
    </row>
    <row r="9" spans="1:8" ht="15.75" x14ac:dyDescent="0.25">
      <c r="A9" s="16" t="s">
        <v>78</v>
      </c>
      <c r="B9" s="5" t="s">
        <v>92</v>
      </c>
      <c r="C9" s="5" t="s">
        <v>71</v>
      </c>
      <c r="D9" s="10" t="s">
        <v>193</v>
      </c>
      <c r="E9" s="10" t="s">
        <v>185</v>
      </c>
      <c r="F9" s="18">
        <v>17.8</v>
      </c>
      <c r="G9" s="7">
        <f t="shared" si="0"/>
        <v>0.59333333333333338</v>
      </c>
      <c r="H9" s="8" t="s">
        <v>196</v>
      </c>
    </row>
    <row r="10" spans="1:8" ht="15.75" x14ac:dyDescent="0.25">
      <c r="A10" s="16" t="s">
        <v>79</v>
      </c>
      <c r="B10" s="5" t="s">
        <v>93</v>
      </c>
      <c r="C10" s="5" t="s">
        <v>71</v>
      </c>
      <c r="D10" s="10" t="s">
        <v>193</v>
      </c>
      <c r="E10" s="10" t="s">
        <v>185</v>
      </c>
      <c r="F10" s="18">
        <v>16.8</v>
      </c>
      <c r="G10" s="7">
        <f t="shared" si="0"/>
        <v>0.56000000000000005</v>
      </c>
      <c r="H10" s="8" t="s">
        <v>196</v>
      </c>
    </row>
    <row r="11" spans="1:8" ht="15.75" x14ac:dyDescent="0.25">
      <c r="A11" s="16" t="s">
        <v>73</v>
      </c>
      <c r="B11" s="5" t="s">
        <v>87</v>
      </c>
      <c r="C11" s="5" t="s">
        <v>71</v>
      </c>
      <c r="D11" s="10" t="s">
        <v>193</v>
      </c>
      <c r="E11" s="10" t="s">
        <v>185</v>
      </c>
      <c r="F11" s="18">
        <v>16.399999999999999</v>
      </c>
      <c r="G11" s="7">
        <f t="shared" si="0"/>
        <v>0.54666666666666663</v>
      </c>
      <c r="H11" s="8" t="s">
        <v>196</v>
      </c>
    </row>
    <row r="12" spans="1:8" ht="15.75" x14ac:dyDescent="0.25">
      <c r="A12" s="16" t="s">
        <v>74</v>
      </c>
      <c r="B12" s="5" t="s">
        <v>88</v>
      </c>
      <c r="C12" s="5" t="s">
        <v>71</v>
      </c>
      <c r="D12" s="10" t="s">
        <v>193</v>
      </c>
      <c r="E12" s="10" t="s">
        <v>185</v>
      </c>
      <c r="F12" s="18">
        <v>14.2</v>
      </c>
      <c r="G12" s="7">
        <f t="shared" si="0"/>
        <v>0.47333333333333333</v>
      </c>
      <c r="H12" s="8" t="s">
        <v>196</v>
      </c>
    </row>
    <row r="13" spans="1:8" ht="15.75" x14ac:dyDescent="0.25">
      <c r="A13" s="16" t="s">
        <v>77</v>
      </c>
      <c r="B13" s="5" t="s">
        <v>91</v>
      </c>
      <c r="C13" s="5" t="s">
        <v>71</v>
      </c>
      <c r="D13" s="10" t="s">
        <v>193</v>
      </c>
      <c r="E13" s="10" t="s">
        <v>185</v>
      </c>
      <c r="F13" s="18">
        <v>13.4</v>
      </c>
      <c r="G13" s="7">
        <f t="shared" si="0"/>
        <v>0.44666666666666666</v>
      </c>
      <c r="H13" s="8" t="s">
        <v>196</v>
      </c>
    </row>
    <row r="14" spans="1:8" ht="15.75" x14ac:dyDescent="0.25">
      <c r="A14" s="16" t="s">
        <v>81</v>
      </c>
      <c r="B14" s="5" t="s">
        <v>95</v>
      </c>
      <c r="C14" s="5" t="s">
        <v>71</v>
      </c>
      <c r="D14" s="10" t="s">
        <v>193</v>
      </c>
      <c r="E14" s="10" t="s">
        <v>185</v>
      </c>
      <c r="F14" s="18">
        <v>12.2</v>
      </c>
      <c r="G14" s="7">
        <f t="shared" si="0"/>
        <v>0.40666666666666662</v>
      </c>
      <c r="H14" s="8" t="s">
        <v>196</v>
      </c>
    </row>
    <row r="15" spans="1:8" ht="15.75" x14ac:dyDescent="0.25">
      <c r="A15" s="16" t="s">
        <v>68</v>
      </c>
      <c r="B15" s="5" t="s">
        <v>84</v>
      </c>
      <c r="C15" s="5" t="s">
        <v>69</v>
      </c>
      <c r="D15" s="10" t="s">
        <v>193</v>
      </c>
      <c r="E15" s="10" t="s">
        <v>185</v>
      </c>
      <c r="F15" s="18">
        <v>11</v>
      </c>
      <c r="G15" s="7">
        <f t="shared" si="0"/>
        <v>0.36666666666666664</v>
      </c>
      <c r="H15" s="8" t="s">
        <v>196</v>
      </c>
    </row>
    <row r="16" spans="1:8" ht="15.75" x14ac:dyDescent="0.25">
      <c r="A16" s="16" t="s">
        <v>65</v>
      </c>
      <c r="B16" s="5" t="s">
        <v>82</v>
      </c>
      <c r="C16" s="5" t="s">
        <v>66</v>
      </c>
      <c r="D16" s="10" t="s">
        <v>193</v>
      </c>
      <c r="E16" s="10" t="s">
        <v>185</v>
      </c>
      <c r="F16" s="18">
        <v>8.1999999999999993</v>
      </c>
      <c r="G16" s="7">
        <f t="shared" si="0"/>
        <v>0.27333333333333332</v>
      </c>
      <c r="H16" s="8" t="s">
        <v>196</v>
      </c>
    </row>
    <row r="17" spans="1:8" ht="15.75" x14ac:dyDescent="0.25">
      <c r="A17" s="16" t="s">
        <v>67</v>
      </c>
      <c r="B17" s="5" t="s">
        <v>83</v>
      </c>
      <c r="C17" s="5" t="s">
        <v>66</v>
      </c>
      <c r="D17" s="10" t="s">
        <v>193</v>
      </c>
      <c r="E17" s="10" t="s">
        <v>185</v>
      </c>
      <c r="F17" s="18">
        <v>0</v>
      </c>
      <c r="G17" s="7">
        <f t="shared" si="0"/>
        <v>0</v>
      </c>
      <c r="H17" s="8" t="s">
        <v>196</v>
      </c>
    </row>
    <row r="18" spans="1:8" ht="15.75" x14ac:dyDescent="0.25">
      <c r="A18" s="16"/>
      <c r="B18" s="10"/>
      <c r="C18" s="17"/>
      <c r="D18" s="10"/>
      <c r="E18" s="11"/>
      <c r="F18" s="18"/>
      <c r="G18" s="7">
        <f t="shared" si="0"/>
        <v>0</v>
      </c>
      <c r="H18" s="8"/>
    </row>
    <row r="19" spans="1:8" ht="15.75" x14ac:dyDescent="0.25">
      <c r="A19" s="16"/>
      <c r="B19" s="10"/>
      <c r="C19" s="10"/>
      <c r="D19" s="10"/>
      <c r="E19" s="11"/>
      <c r="F19" s="18"/>
      <c r="G19" s="7">
        <f t="shared" si="0"/>
        <v>0</v>
      </c>
      <c r="H19" s="8"/>
    </row>
    <row r="20" spans="1:8" ht="15.75" x14ac:dyDescent="0.25">
      <c r="A20" s="9"/>
      <c r="B20" s="10"/>
      <c r="C20" s="17"/>
      <c r="D20" s="10"/>
      <c r="E20" s="11"/>
      <c r="F20" s="18"/>
      <c r="G20" s="7">
        <f t="shared" si="0"/>
        <v>0</v>
      </c>
      <c r="H20" s="8"/>
    </row>
    <row r="21" spans="1:8" ht="15.75" x14ac:dyDescent="0.25">
      <c r="A21" s="9"/>
      <c r="B21" s="10"/>
      <c r="C21" s="17"/>
      <c r="D21" s="17"/>
      <c r="E21" s="11"/>
      <c r="F21" s="18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6" sqref="E16"/>
    </sheetView>
  </sheetViews>
  <sheetFormatPr defaultRowHeight="15" x14ac:dyDescent="0.25"/>
  <cols>
    <col min="1" max="1" width="34.42578125" bestFit="1" customWidth="1"/>
    <col min="2" max="2" width="28.85546875" customWidth="1"/>
    <col min="3" max="3" width="9" customWidth="1"/>
    <col min="4" max="4" width="43.42578125" customWidth="1"/>
    <col min="5" max="5" width="33.140625" bestFit="1" customWidth="1"/>
    <col min="6" max="6" width="6.7109375" bestFit="1" customWidth="1"/>
    <col min="7" max="7" width="8.42578125" bestFit="1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9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6" t="s">
        <v>99</v>
      </c>
      <c r="B4" s="5" t="s">
        <v>107</v>
      </c>
      <c r="C4" s="5" t="s">
        <v>102</v>
      </c>
      <c r="D4" s="10" t="s">
        <v>193</v>
      </c>
      <c r="E4" s="10" t="s">
        <v>185</v>
      </c>
      <c r="F4" s="18">
        <v>19.899999999999999</v>
      </c>
      <c r="G4" s="7">
        <f t="shared" ref="G4:G33" si="0">F4/33</f>
        <v>0.60303030303030303</v>
      </c>
      <c r="H4" s="8" t="s">
        <v>194</v>
      </c>
    </row>
    <row r="5" spans="1:8" ht="15.75" x14ac:dyDescent="0.25">
      <c r="A5" s="19" t="s">
        <v>96</v>
      </c>
      <c r="B5" s="10" t="s">
        <v>104</v>
      </c>
      <c r="C5" s="10" t="s">
        <v>101</v>
      </c>
      <c r="D5" s="10" t="s">
        <v>193</v>
      </c>
      <c r="E5" s="10" t="s">
        <v>185</v>
      </c>
      <c r="F5" s="18">
        <v>19.100000000000001</v>
      </c>
      <c r="G5" s="7">
        <f t="shared" si="0"/>
        <v>0.57878787878787885</v>
      </c>
      <c r="H5" s="8" t="s">
        <v>195</v>
      </c>
    </row>
    <row r="6" spans="1:8" ht="15.75" x14ac:dyDescent="0.25">
      <c r="A6" s="16" t="s">
        <v>97</v>
      </c>
      <c r="B6" s="5" t="s">
        <v>105</v>
      </c>
      <c r="C6" s="5" t="s">
        <v>101</v>
      </c>
      <c r="D6" s="10" t="s">
        <v>193</v>
      </c>
      <c r="E6" s="10" t="s">
        <v>185</v>
      </c>
      <c r="F6" s="18">
        <v>17.100000000000001</v>
      </c>
      <c r="G6" s="7">
        <f t="shared" si="0"/>
        <v>0.51818181818181819</v>
      </c>
      <c r="H6" s="8" t="s">
        <v>196</v>
      </c>
    </row>
    <row r="7" spans="1:8" ht="15.75" x14ac:dyDescent="0.25">
      <c r="A7" s="19" t="s">
        <v>98</v>
      </c>
      <c r="B7" s="10" t="s">
        <v>106</v>
      </c>
      <c r="C7" s="10" t="s">
        <v>102</v>
      </c>
      <c r="D7" s="10" t="s">
        <v>193</v>
      </c>
      <c r="E7" s="10" t="s">
        <v>185</v>
      </c>
      <c r="F7" s="18">
        <v>15.4</v>
      </c>
      <c r="G7" s="7">
        <f t="shared" si="0"/>
        <v>0.46666666666666667</v>
      </c>
      <c r="H7" s="8" t="s">
        <v>196</v>
      </c>
    </row>
    <row r="8" spans="1:8" ht="15.75" x14ac:dyDescent="0.25">
      <c r="A8" s="19" t="s">
        <v>100</v>
      </c>
      <c r="B8" s="10" t="s">
        <v>108</v>
      </c>
      <c r="C8" s="10" t="s">
        <v>103</v>
      </c>
      <c r="D8" s="10" t="s">
        <v>193</v>
      </c>
      <c r="E8" s="10" t="s">
        <v>185</v>
      </c>
      <c r="F8" s="18">
        <v>12.1</v>
      </c>
      <c r="G8" s="7">
        <f t="shared" si="0"/>
        <v>0.36666666666666664</v>
      </c>
      <c r="H8" s="8" t="s">
        <v>196</v>
      </c>
    </row>
    <row r="9" spans="1:8" ht="15.75" x14ac:dyDescent="0.25">
      <c r="A9" s="9"/>
      <c r="B9" s="10"/>
      <c r="C9" s="10"/>
      <c r="D9" s="10"/>
      <c r="E9" s="10"/>
      <c r="F9" s="18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0"/>
      <c r="F10" s="18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10"/>
      <c r="F11" s="18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10"/>
      <c r="F12" s="18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0"/>
      <c r="F13" s="18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10"/>
      <c r="F14" s="18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0"/>
      <c r="F15" s="18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0"/>
      <c r="F16" s="18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10"/>
      <c r="F17" s="18"/>
      <c r="G17" s="7">
        <f t="shared" si="0"/>
        <v>0</v>
      </c>
      <c r="H17" s="8"/>
    </row>
    <row r="18" spans="1:8" ht="15.75" x14ac:dyDescent="0.25">
      <c r="A18" s="16"/>
      <c r="B18" s="10"/>
      <c r="C18" s="17"/>
      <c r="D18" s="10"/>
      <c r="E18" s="10"/>
      <c r="F18" s="18"/>
      <c r="G18" s="7">
        <f t="shared" si="0"/>
        <v>0</v>
      </c>
      <c r="H18" s="8"/>
    </row>
    <row r="19" spans="1:8" ht="15.75" x14ac:dyDescent="0.25">
      <c r="A19" s="16"/>
      <c r="B19" s="10"/>
      <c r="C19" s="10"/>
      <c r="D19" s="10"/>
      <c r="E19" s="10"/>
      <c r="F19" s="18"/>
      <c r="G19" s="7">
        <f t="shared" si="0"/>
        <v>0</v>
      </c>
      <c r="H19" s="8"/>
    </row>
    <row r="20" spans="1:8" ht="15.75" x14ac:dyDescent="0.25">
      <c r="A20" s="9"/>
      <c r="B20" s="10"/>
      <c r="C20" s="17"/>
      <c r="D20" s="10"/>
      <c r="E20" s="10"/>
      <c r="F20" s="18"/>
      <c r="G20" s="7">
        <f t="shared" si="0"/>
        <v>0</v>
      </c>
      <c r="H20" s="8"/>
    </row>
    <row r="21" spans="1:8" ht="15.75" x14ac:dyDescent="0.25">
      <c r="A21" s="9"/>
      <c r="B21" s="10"/>
      <c r="C21" s="17"/>
      <c r="D21" s="17"/>
      <c r="E21" s="10"/>
      <c r="F21" s="18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1" sqref="A21"/>
    </sheetView>
  </sheetViews>
  <sheetFormatPr defaultRowHeight="15" x14ac:dyDescent="0.25"/>
  <cols>
    <col min="1" max="1" width="41.140625" bestFit="1" customWidth="1"/>
    <col min="2" max="2" width="28.42578125" bestFit="1" customWidth="1"/>
    <col min="3" max="3" width="4" bestFit="1" customWidth="1"/>
    <col min="4" max="4" width="43.42578125" customWidth="1"/>
    <col min="5" max="5" width="33.140625" bestFit="1" customWidth="1"/>
    <col min="6" max="6" width="6.7109375" bestFit="1" customWidth="1"/>
    <col min="7" max="7" width="8.42578125" bestFit="1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10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9" t="s">
        <v>109</v>
      </c>
      <c r="B4" s="10" t="s">
        <v>129</v>
      </c>
      <c r="C4" s="10" t="s">
        <v>110</v>
      </c>
      <c r="D4" s="10" t="s">
        <v>193</v>
      </c>
      <c r="E4" s="10" t="s">
        <v>185</v>
      </c>
      <c r="F4" s="18">
        <v>30.4</v>
      </c>
      <c r="G4" s="7">
        <f t="shared" ref="G4:G33" si="0">F4/57</f>
        <v>0.53333333333333333</v>
      </c>
      <c r="H4" s="8" t="s">
        <v>194</v>
      </c>
    </row>
    <row r="5" spans="1:8" ht="15.75" x14ac:dyDescent="0.25">
      <c r="A5" s="16" t="s">
        <v>117</v>
      </c>
      <c r="B5" s="5" t="s">
        <v>136</v>
      </c>
      <c r="C5" s="5" t="s">
        <v>118</v>
      </c>
      <c r="D5" s="10" t="s">
        <v>193</v>
      </c>
      <c r="E5" s="10" t="s">
        <v>185</v>
      </c>
      <c r="F5" s="18">
        <v>29.4</v>
      </c>
      <c r="G5" s="7">
        <f t="shared" si="0"/>
        <v>0.51578947368421046</v>
      </c>
      <c r="H5" s="8" t="s">
        <v>195</v>
      </c>
    </row>
    <row r="6" spans="1:8" ht="15.75" x14ac:dyDescent="0.25">
      <c r="A6" s="19" t="s">
        <v>119</v>
      </c>
      <c r="B6" s="10" t="s">
        <v>137</v>
      </c>
      <c r="C6" s="10" t="s">
        <v>118</v>
      </c>
      <c r="D6" s="10" t="s">
        <v>193</v>
      </c>
      <c r="E6" s="10" t="s">
        <v>185</v>
      </c>
      <c r="F6" s="18">
        <v>22.5</v>
      </c>
      <c r="G6" s="7">
        <f t="shared" si="0"/>
        <v>0.39473684210526316</v>
      </c>
      <c r="H6" s="8" t="s">
        <v>196</v>
      </c>
    </row>
    <row r="7" spans="1:8" ht="15.75" x14ac:dyDescent="0.25">
      <c r="A7" s="19" t="s">
        <v>125</v>
      </c>
      <c r="B7" s="10" t="s">
        <v>142</v>
      </c>
      <c r="C7" s="10" t="s">
        <v>122</v>
      </c>
      <c r="D7" s="10" t="s">
        <v>193</v>
      </c>
      <c r="E7" s="10" t="s">
        <v>185</v>
      </c>
      <c r="F7" s="18">
        <v>22.3</v>
      </c>
      <c r="G7" s="7">
        <f t="shared" si="0"/>
        <v>0.39122807017543859</v>
      </c>
      <c r="H7" s="8" t="s">
        <v>196</v>
      </c>
    </row>
    <row r="8" spans="1:8" ht="15.75" x14ac:dyDescent="0.25">
      <c r="A8" s="19" t="s">
        <v>126</v>
      </c>
      <c r="B8" s="10" t="s">
        <v>143</v>
      </c>
      <c r="C8" s="10" t="s">
        <v>122</v>
      </c>
      <c r="D8" s="10" t="s">
        <v>193</v>
      </c>
      <c r="E8" s="10" t="s">
        <v>185</v>
      </c>
      <c r="F8" s="18">
        <v>21.9</v>
      </c>
      <c r="G8" s="7">
        <f t="shared" si="0"/>
        <v>0.38421052631578945</v>
      </c>
      <c r="H8" s="8" t="s">
        <v>196</v>
      </c>
    </row>
    <row r="9" spans="1:8" ht="15.75" x14ac:dyDescent="0.25">
      <c r="A9" s="16" t="s">
        <v>111</v>
      </c>
      <c r="B9" s="5" t="s">
        <v>130</v>
      </c>
      <c r="C9" s="5" t="s">
        <v>110</v>
      </c>
      <c r="D9" s="10" t="s">
        <v>193</v>
      </c>
      <c r="E9" s="10" t="s">
        <v>185</v>
      </c>
      <c r="F9" s="18">
        <v>20.8</v>
      </c>
      <c r="G9" s="7">
        <f t="shared" si="0"/>
        <v>0.36491228070175441</v>
      </c>
      <c r="H9" s="8" t="s">
        <v>196</v>
      </c>
    </row>
    <row r="10" spans="1:8" ht="15.75" x14ac:dyDescent="0.25">
      <c r="A10" s="19" t="s">
        <v>128</v>
      </c>
      <c r="B10" s="10" t="s">
        <v>146</v>
      </c>
      <c r="C10" s="10" t="s">
        <v>122</v>
      </c>
      <c r="D10" s="10" t="s">
        <v>193</v>
      </c>
      <c r="E10" s="10" t="s">
        <v>185</v>
      </c>
      <c r="F10" s="18">
        <v>20.8</v>
      </c>
      <c r="G10" s="7">
        <f t="shared" si="0"/>
        <v>0.36491228070175441</v>
      </c>
      <c r="H10" s="8" t="s">
        <v>196</v>
      </c>
    </row>
    <row r="11" spans="1:8" ht="15.75" x14ac:dyDescent="0.25">
      <c r="A11" s="16" t="s">
        <v>123</v>
      </c>
      <c r="B11" s="5" t="s">
        <v>140</v>
      </c>
      <c r="C11" s="5" t="s">
        <v>122</v>
      </c>
      <c r="D11" s="10" t="s">
        <v>193</v>
      </c>
      <c r="E11" s="10" t="s">
        <v>185</v>
      </c>
      <c r="F11" s="18">
        <v>20.3</v>
      </c>
      <c r="G11" s="7">
        <f t="shared" si="0"/>
        <v>0.35614035087719298</v>
      </c>
      <c r="H11" s="8" t="s">
        <v>196</v>
      </c>
    </row>
    <row r="12" spans="1:8" ht="15.75" x14ac:dyDescent="0.25">
      <c r="A12" s="19" t="s">
        <v>124</v>
      </c>
      <c r="B12" s="10" t="s">
        <v>141</v>
      </c>
      <c r="C12" s="10" t="s">
        <v>122</v>
      </c>
      <c r="D12" s="10" t="s">
        <v>193</v>
      </c>
      <c r="E12" s="10" t="s">
        <v>185</v>
      </c>
      <c r="F12" s="18">
        <v>17.899999999999999</v>
      </c>
      <c r="G12" s="7">
        <f t="shared" si="0"/>
        <v>0.31403508771929822</v>
      </c>
      <c r="H12" s="8" t="s">
        <v>196</v>
      </c>
    </row>
    <row r="13" spans="1:8" ht="15.75" x14ac:dyDescent="0.25">
      <c r="A13" s="19" t="s">
        <v>120</v>
      </c>
      <c r="B13" s="10" t="s">
        <v>138</v>
      </c>
      <c r="C13" s="10" t="s">
        <v>118</v>
      </c>
      <c r="D13" s="10" t="s">
        <v>193</v>
      </c>
      <c r="E13" s="10" t="s">
        <v>185</v>
      </c>
      <c r="F13" s="18">
        <v>16.899999999999999</v>
      </c>
      <c r="G13" s="7">
        <f t="shared" si="0"/>
        <v>0.29649122807017542</v>
      </c>
      <c r="H13" s="8" t="s">
        <v>196</v>
      </c>
    </row>
    <row r="14" spans="1:8" ht="15.75" x14ac:dyDescent="0.25">
      <c r="A14" s="16" t="s">
        <v>112</v>
      </c>
      <c r="B14" s="5" t="s">
        <v>131</v>
      </c>
      <c r="C14" s="5" t="s">
        <v>113</v>
      </c>
      <c r="D14" s="10" t="s">
        <v>193</v>
      </c>
      <c r="E14" s="10" t="s">
        <v>185</v>
      </c>
      <c r="F14" s="18">
        <v>16.600000000000001</v>
      </c>
      <c r="G14" s="7">
        <f t="shared" si="0"/>
        <v>0.29122807017543861</v>
      </c>
      <c r="H14" s="8" t="s">
        <v>196</v>
      </c>
    </row>
    <row r="15" spans="1:8" ht="15.75" x14ac:dyDescent="0.25">
      <c r="A15" s="16" t="s">
        <v>127</v>
      </c>
      <c r="B15" s="5" t="s">
        <v>145</v>
      </c>
      <c r="C15" s="5" t="s">
        <v>122</v>
      </c>
      <c r="D15" s="10" t="s">
        <v>193</v>
      </c>
      <c r="E15" s="10" t="s">
        <v>185</v>
      </c>
      <c r="F15" s="18">
        <v>13.9</v>
      </c>
      <c r="G15" s="7">
        <f t="shared" si="0"/>
        <v>0.24385964912280703</v>
      </c>
      <c r="H15" s="8" t="s">
        <v>196</v>
      </c>
    </row>
    <row r="16" spans="1:8" ht="15.75" x14ac:dyDescent="0.25">
      <c r="A16" s="19" t="s">
        <v>114</v>
      </c>
      <c r="B16" s="10" t="s">
        <v>132</v>
      </c>
      <c r="C16" s="10" t="s">
        <v>113</v>
      </c>
      <c r="D16" s="10" t="s">
        <v>193</v>
      </c>
      <c r="E16" s="10" t="s">
        <v>185</v>
      </c>
      <c r="F16" s="18">
        <v>13.6</v>
      </c>
      <c r="G16" s="7">
        <f t="shared" si="0"/>
        <v>0.23859649122807017</v>
      </c>
      <c r="H16" s="8" t="s">
        <v>196</v>
      </c>
    </row>
    <row r="17" spans="1:8" ht="15.75" x14ac:dyDescent="0.25">
      <c r="A17" s="19" t="s">
        <v>116</v>
      </c>
      <c r="B17" s="10" t="s">
        <v>135</v>
      </c>
      <c r="C17" s="10" t="s">
        <v>113</v>
      </c>
      <c r="D17" s="10" t="s">
        <v>193</v>
      </c>
      <c r="E17" s="10" t="s">
        <v>185</v>
      </c>
      <c r="F17" s="18">
        <v>12</v>
      </c>
      <c r="G17" s="7">
        <f t="shared" si="0"/>
        <v>0.21052631578947367</v>
      </c>
      <c r="H17" s="8" t="s">
        <v>196</v>
      </c>
    </row>
    <row r="18" spans="1:8" ht="15.75" x14ac:dyDescent="0.25">
      <c r="A18" s="16" t="s">
        <v>121</v>
      </c>
      <c r="B18" s="5" t="s">
        <v>139</v>
      </c>
      <c r="C18" s="5" t="s">
        <v>122</v>
      </c>
      <c r="D18" s="10" t="s">
        <v>193</v>
      </c>
      <c r="E18" s="10" t="s">
        <v>185</v>
      </c>
      <c r="F18" s="18">
        <v>9.9</v>
      </c>
      <c r="G18" s="7">
        <f t="shared" si="0"/>
        <v>0.1736842105263158</v>
      </c>
      <c r="H18" s="8" t="s">
        <v>196</v>
      </c>
    </row>
    <row r="19" spans="1:8" ht="15.75" x14ac:dyDescent="0.25">
      <c r="A19" s="19" t="s">
        <v>115</v>
      </c>
      <c r="B19" s="10" t="s">
        <v>133</v>
      </c>
      <c r="C19" s="10" t="s">
        <v>113</v>
      </c>
      <c r="D19" s="10" t="s">
        <v>193</v>
      </c>
      <c r="E19" s="10" t="s">
        <v>185</v>
      </c>
      <c r="F19" s="18">
        <v>8.6999999999999993</v>
      </c>
      <c r="G19" s="7">
        <f t="shared" si="0"/>
        <v>0.1526315789473684</v>
      </c>
      <c r="H19" s="8" t="s">
        <v>196</v>
      </c>
    </row>
    <row r="20" spans="1:8" ht="15.75" x14ac:dyDescent="0.25">
      <c r="A20" s="19" t="s">
        <v>197</v>
      </c>
      <c r="B20" s="10" t="s">
        <v>134</v>
      </c>
      <c r="C20" s="10" t="s">
        <v>113</v>
      </c>
      <c r="D20" s="10" t="s">
        <v>193</v>
      </c>
      <c r="E20" s="10" t="s">
        <v>185</v>
      </c>
      <c r="F20" s="18">
        <v>0</v>
      </c>
      <c r="G20" s="7">
        <f t="shared" si="0"/>
        <v>0</v>
      </c>
      <c r="H20" s="8" t="s">
        <v>196</v>
      </c>
    </row>
    <row r="21" spans="1:8" ht="15.75" x14ac:dyDescent="0.25">
      <c r="A21" s="19" t="s">
        <v>198</v>
      </c>
      <c r="B21" s="10" t="s">
        <v>144</v>
      </c>
      <c r="C21" s="10" t="s">
        <v>122</v>
      </c>
      <c r="D21" s="10" t="s">
        <v>193</v>
      </c>
      <c r="E21" s="10" t="s">
        <v>185</v>
      </c>
      <c r="F21" s="18">
        <v>0</v>
      </c>
      <c r="G21" s="7">
        <f t="shared" si="0"/>
        <v>0</v>
      </c>
      <c r="H21" s="8" t="s">
        <v>196</v>
      </c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4" sqref="H4:H14"/>
    </sheetView>
  </sheetViews>
  <sheetFormatPr defaultRowHeight="15" x14ac:dyDescent="0.25"/>
  <cols>
    <col min="1" max="1" width="33" bestFit="1" customWidth="1"/>
    <col min="2" max="2" width="31" bestFit="1" customWidth="1"/>
    <col min="3" max="3" width="4.42578125" bestFit="1" customWidth="1"/>
    <col min="4" max="4" width="43.42578125" customWidth="1"/>
    <col min="5" max="5" width="33.140625" bestFit="1" customWidth="1"/>
    <col min="6" max="6" width="6.7109375" bestFit="1" customWidth="1"/>
    <col min="7" max="7" width="8.42578125" bestFit="1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11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9" t="s">
        <v>155</v>
      </c>
      <c r="B4" s="10" t="s">
        <v>166</v>
      </c>
      <c r="C4" s="10" t="s">
        <v>148</v>
      </c>
      <c r="D4" s="10" t="s">
        <v>193</v>
      </c>
      <c r="E4" s="10" t="s">
        <v>185</v>
      </c>
      <c r="F4" s="18">
        <v>30.6</v>
      </c>
      <c r="G4" s="7">
        <f t="shared" ref="G4:G33" si="0">F4/63</f>
        <v>0.48571428571428571</v>
      </c>
      <c r="H4" s="8" t="s">
        <v>196</v>
      </c>
    </row>
    <row r="5" spans="1:8" ht="15.75" x14ac:dyDescent="0.25">
      <c r="A5" s="19" t="s">
        <v>151</v>
      </c>
      <c r="B5" s="10" t="s">
        <v>162</v>
      </c>
      <c r="C5" s="10" t="s">
        <v>148</v>
      </c>
      <c r="D5" s="10" t="s">
        <v>193</v>
      </c>
      <c r="E5" s="10" t="s">
        <v>185</v>
      </c>
      <c r="F5" s="18">
        <v>29.6</v>
      </c>
      <c r="G5" s="7">
        <f t="shared" si="0"/>
        <v>0.46984126984126984</v>
      </c>
      <c r="H5" s="8" t="s">
        <v>196</v>
      </c>
    </row>
    <row r="6" spans="1:8" ht="15.75" x14ac:dyDescent="0.25">
      <c r="A6" s="19" t="s">
        <v>153</v>
      </c>
      <c r="B6" s="10" t="s">
        <v>164</v>
      </c>
      <c r="C6" s="10" t="s">
        <v>148</v>
      </c>
      <c r="D6" s="10" t="s">
        <v>193</v>
      </c>
      <c r="E6" s="10" t="s">
        <v>185</v>
      </c>
      <c r="F6" s="18">
        <v>29.3</v>
      </c>
      <c r="G6" s="7">
        <f t="shared" si="0"/>
        <v>0.46507936507936509</v>
      </c>
      <c r="H6" s="8" t="s">
        <v>196</v>
      </c>
    </row>
    <row r="7" spans="1:8" ht="15.75" x14ac:dyDescent="0.25">
      <c r="A7" s="19" t="s">
        <v>157</v>
      </c>
      <c r="B7" s="10" t="s">
        <v>168</v>
      </c>
      <c r="C7" s="10" t="s">
        <v>148</v>
      </c>
      <c r="D7" s="10" t="s">
        <v>193</v>
      </c>
      <c r="E7" s="10" t="s">
        <v>185</v>
      </c>
      <c r="F7" s="18">
        <v>26.7</v>
      </c>
      <c r="G7" s="7">
        <f t="shared" si="0"/>
        <v>0.4238095238095238</v>
      </c>
      <c r="H7" s="8" t="s">
        <v>196</v>
      </c>
    </row>
    <row r="8" spans="1:8" ht="15.75" x14ac:dyDescent="0.25">
      <c r="A8" s="19" t="s">
        <v>150</v>
      </c>
      <c r="B8" s="10" t="s">
        <v>161</v>
      </c>
      <c r="C8" s="10" t="s">
        <v>148</v>
      </c>
      <c r="D8" s="10" t="s">
        <v>193</v>
      </c>
      <c r="E8" s="10" t="s">
        <v>185</v>
      </c>
      <c r="F8" s="18">
        <v>20.6</v>
      </c>
      <c r="G8" s="7">
        <f t="shared" si="0"/>
        <v>0.32698412698412699</v>
      </c>
      <c r="H8" s="8" t="s">
        <v>196</v>
      </c>
    </row>
    <row r="9" spans="1:8" ht="15.75" x14ac:dyDescent="0.25">
      <c r="A9" s="19" t="s">
        <v>149</v>
      </c>
      <c r="B9" s="10" t="s">
        <v>160</v>
      </c>
      <c r="C9" s="10" t="s">
        <v>148</v>
      </c>
      <c r="D9" s="10" t="s">
        <v>193</v>
      </c>
      <c r="E9" s="10" t="s">
        <v>185</v>
      </c>
      <c r="F9" s="18">
        <v>20.3</v>
      </c>
      <c r="G9" s="7">
        <f t="shared" si="0"/>
        <v>0.32222222222222224</v>
      </c>
      <c r="H9" s="8" t="s">
        <v>196</v>
      </c>
    </row>
    <row r="10" spans="1:8" ht="15.75" x14ac:dyDescent="0.25">
      <c r="A10" s="19" t="s">
        <v>156</v>
      </c>
      <c r="B10" s="10" t="s">
        <v>167</v>
      </c>
      <c r="C10" s="10" t="s">
        <v>148</v>
      </c>
      <c r="D10" s="10" t="s">
        <v>193</v>
      </c>
      <c r="E10" s="10" t="s">
        <v>185</v>
      </c>
      <c r="F10" s="18">
        <v>16.7</v>
      </c>
      <c r="G10" s="7">
        <f t="shared" si="0"/>
        <v>0.26507936507936508</v>
      </c>
      <c r="H10" s="8" t="s">
        <v>196</v>
      </c>
    </row>
    <row r="11" spans="1:8" ht="15.75" x14ac:dyDescent="0.25">
      <c r="A11" s="19" t="s">
        <v>147</v>
      </c>
      <c r="B11" s="10" t="s">
        <v>159</v>
      </c>
      <c r="C11" s="10" t="s">
        <v>148</v>
      </c>
      <c r="D11" s="10" t="s">
        <v>193</v>
      </c>
      <c r="E11" s="10" t="s">
        <v>185</v>
      </c>
      <c r="F11" s="18">
        <v>16.600000000000001</v>
      </c>
      <c r="G11" s="7">
        <f t="shared" si="0"/>
        <v>0.2634920634920635</v>
      </c>
      <c r="H11" s="8" t="s">
        <v>196</v>
      </c>
    </row>
    <row r="12" spans="1:8" ht="15.75" x14ac:dyDescent="0.25">
      <c r="A12" s="19" t="s">
        <v>154</v>
      </c>
      <c r="B12" s="10" t="s">
        <v>165</v>
      </c>
      <c r="C12" s="10" t="s">
        <v>148</v>
      </c>
      <c r="D12" s="10" t="s">
        <v>193</v>
      </c>
      <c r="E12" s="10" t="s">
        <v>185</v>
      </c>
      <c r="F12" s="18">
        <v>16.600000000000001</v>
      </c>
      <c r="G12" s="7">
        <f t="shared" si="0"/>
        <v>0.2634920634920635</v>
      </c>
      <c r="H12" s="8" t="s">
        <v>196</v>
      </c>
    </row>
    <row r="13" spans="1:8" ht="15.75" x14ac:dyDescent="0.25">
      <c r="A13" s="19" t="s">
        <v>158</v>
      </c>
      <c r="B13" s="10" t="s">
        <v>169</v>
      </c>
      <c r="C13" s="10" t="s">
        <v>148</v>
      </c>
      <c r="D13" s="10" t="s">
        <v>193</v>
      </c>
      <c r="E13" s="10" t="s">
        <v>185</v>
      </c>
      <c r="F13" s="18">
        <v>15.5</v>
      </c>
      <c r="G13" s="7">
        <f t="shared" si="0"/>
        <v>0.24603174603174602</v>
      </c>
      <c r="H13" s="8" t="s">
        <v>196</v>
      </c>
    </row>
    <row r="14" spans="1:8" ht="15.75" x14ac:dyDescent="0.25">
      <c r="A14" s="19" t="s">
        <v>152</v>
      </c>
      <c r="B14" s="10" t="s">
        <v>163</v>
      </c>
      <c r="C14" s="10" t="s">
        <v>148</v>
      </c>
      <c r="D14" s="10" t="s">
        <v>193</v>
      </c>
      <c r="E14" s="10" t="s">
        <v>185</v>
      </c>
      <c r="F14" s="18">
        <v>11.9</v>
      </c>
      <c r="G14" s="7">
        <f t="shared" si="0"/>
        <v>0.18888888888888888</v>
      </c>
      <c r="H14" s="8" t="s">
        <v>196</v>
      </c>
    </row>
    <row r="15" spans="1:8" ht="15.75" x14ac:dyDescent="0.25">
      <c r="A15" s="13"/>
      <c r="B15" s="14"/>
      <c r="C15" s="15"/>
      <c r="D15" s="15"/>
      <c r="E15" s="12"/>
      <c r="F15" s="18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18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18"/>
      <c r="G17" s="7">
        <f t="shared" si="0"/>
        <v>0</v>
      </c>
      <c r="H17" s="8"/>
    </row>
    <row r="18" spans="1:8" ht="15.75" x14ac:dyDescent="0.25">
      <c r="A18" s="16"/>
      <c r="B18" s="10"/>
      <c r="C18" s="17"/>
      <c r="D18" s="10"/>
      <c r="E18" s="11"/>
      <c r="F18" s="18"/>
      <c r="G18" s="7">
        <f t="shared" si="0"/>
        <v>0</v>
      </c>
      <c r="H18" s="8"/>
    </row>
    <row r="19" spans="1:8" ht="15.75" x14ac:dyDescent="0.25">
      <c r="A19" s="16"/>
      <c r="B19" s="10"/>
      <c r="C19" s="10"/>
      <c r="D19" s="10"/>
      <c r="E19" s="11"/>
      <c r="F19" s="18"/>
      <c r="G19" s="7">
        <f t="shared" si="0"/>
        <v>0</v>
      </c>
      <c r="H19" s="8"/>
    </row>
    <row r="20" spans="1:8" ht="15.75" x14ac:dyDescent="0.25">
      <c r="A20" s="9"/>
      <c r="B20" s="10"/>
      <c r="C20" s="17"/>
      <c r="D20" s="10"/>
      <c r="E20" s="11"/>
      <c r="F20" s="18"/>
      <c r="G20" s="7">
        <f t="shared" si="0"/>
        <v>0</v>
      </c>
      <c r="H20" s="8"/>
    </row>
    <row r="21" spans="1:8" ht="15.75" x14ac:dyDescent="0.25">
      <c r="A21" s="9"/>
      <c r="B21" s="10"/>
      <c r="C21" s="17"/>
      <c r="D21" s="17"/>
      <c r="E21" s="11"/>
      <c r="F21" s="18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8" sqref="E18"/>
    </sheetView>
  </sheetViews>
  <sheetFormatPr defaultRowHeight="15" x14ac:dyDescent="0.25"/>
  <cols>
    <col min="1" max="1" width="35.7109375" bestFit="1" customWidth="1"/>
    <col min="2" max="2" width="32.5703125" customWidth="1"/>
    <col min="3" max="3" width="4.42578125" bestFit="1" customWidth="1"/>
    <col min="4" max="4" width="43.42578125" customWidth="1"/>
    <col min="5" max="5" width="33.140625" bestFit="1" customWidth="1"/>
    <col min="6" max="6" width="6.7109375" bestFit="1" customWidth="1"/>
    <col min="7" max="7" width="8.42578125" bestFit="1" customWidth="1"/>
    <col min="8" max="8" width="17.28515625" customWidth="1"/>
  </cols>
  <sheetData>
    <row r="1" spans="1:8" ht="22.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22.5" x14ac:dyDescent="0.25">
      <c r="A2" s="21" t="s">
        <v>12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1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15.75" x14ac:dyDescent="0.25">
      <c r="A4" s="19" t="s">
        <v>177</v>
      </c>
      <c r="B4" s="10" t="s">
        <v>184</v>
      </c>
      <c r="C4" s="10" t="s">
        <v>171</v>
      </c>
      <c r="D4" s="10" t="s">
        <v>193</v>
      </c>
      <c r="E4" s="10" t="s">
        <v>185</v>
      </c>
      <c r="F4" s="18">
        <v>39.9</v>
      </c>
      <c r="G4" s="7">
        <f t="shared" ref="G4:G33" si="0">F4/71</f>
        <v>0.56197183098591552</v>
      </c>
      <c r="H4" s="8" t="s">
        <v>194</v>
      </c>
    </row>
    <row r="5" spans="1:8" ht="15.75" x14ac:dyDescent="0.25">
      <c r="A5" s="19" t="s">
        <v>172</v>
      </c>
      <c r="B5" s="10" t="s">
        <v>179</v>
      </c>
      <c r="C5" s="10" t="s">
        <v>171</v>
      </c>
      <c r="D5" s="10" t="s">
        <v>193</v>
      </c>
      <c r="E5" s="10" t="s">
        <v>185</v>
      </c>
      <c r="F5" s="18">
        <v>37.6</v>
      </c>
      <c r="G5" s="7">
        <f t="shared" si="0"/>
        <v>0.52957746478873247</v>
      </c>
      <c r="H5" s="8" t="s">
        <v>195</v>
      </c>
    </row>
    <row r="6" spans="1:8" ht="15.75" x14ac:dyDescent="0.25">
      <c r="A6" s="19" t="s">
        <v>176</v>
      </c>
      <c r="B6" s="10" t="s">
        <v>183</v>
      </c>
      <c r="C6" s="10" t="s">
        <v>171</v>
      </c>
      <c r="D6" s="10" t="s">
        <v>193</v>
      </c>
      <c r="E6" s="10" t="s">
        <v>185</v>
      </c>
      <c r="F6" s="18">
        <v>32.799999999999997</v>
      </c>
      <c r="G6" s="7">
        <f t="shared" si="0"/>
        <v>0.46197183098591543</v>
      </c>
      <c r="H6" s="8" t="s">
        <v>196</v>
      </c>
    </row>
    <row r="7" spans="1:8" ht="15.75" x14ac:dyDescent="0.25">
      <c r="A7" s="19" t="s">
        <v>170</v>
      </c>
      <c r="B7" s="10" t="s">
        <v>178</v>
      </c>
      <c r="C7" s="10" t="s">
        <v>171</v>
      </c>
      <c r="D7" s="10" t="s">
        <v>193</v>
      </c>
      <c r="E7" s="10" t="s">
        <v>185</v>
      </c>
      <c r="F7" s="18">
        <v>31.4</v>
      </c>
      <c r="G7" s="7">
        <f t="shared" si="0"/>
        <v>0.44225352112676053</v>
      </c>
      <c r="H7" s="8" t="s">
        <v>196</v>
      </c>
    </row>
    <row r="8" spans="1:8" ht="15.75" x14ac:dyDescent="0.25">
      <c r="A8" s="19" t="s">
        <v>173</v>
      </c>
      <c r="B8" s="10" t="s">
        <v>180</v>
      </c>
      <c r="C8" s="10" t="s">
        <v>171</v>
      </c>
      <c r="D8" s="10" t="s">
        <v>193</v>
      </c>
      <c r="E8" s="10" t="s">
        <v>185</v>
      </c>
      <c r="F8" s="18">
        <v>30.7</v>
      </c>
      <c r="G8" s="7">
        <f t="shared" si="0"/>
        <v>0.43239436619718308</v>
      </c>
      <c r="H8" s="8" t="s">
        <v>196</v>
      </c>
    </row>
    <row r="9" spans="1:8" ht="15.75" x14ac:dyDescent="0.25">
      <c r="A9" s="19" t="s">
        <v>175</v>
      </c>
      <c r="B9" s="10" t="s">
        <v>182</v>
      </c>
      <c r="C9" s="10" t="s">
        <v>171</v>
      </c>
      <c r="D9" s="10" t="s">
        <v>193</v>
      </c>
      <c r="E9" s="10" t="s">
        <v>185</v>
      </c>
      <c r="F9" s="18">
        <v>30.5</v>
      </c>
      <c r="G9" s="7">
        <f t="shared" si="0"/>
        <v>0.42957746478873238</v>
      </c>
      <c r="H9" s="8" t="s">
        <v>196</v>
      </c>
    </row>
    <row r="10" spans="1:8" ht="15.75" x14ac:dyDescent="0.25">
      <c r="A10" s="19" t="s">
        <v>174</v>
      </c>
      <c r="B10" s="10" t="s">
        <v>181</v>
      </c>
      <c r="C10" s="10" t="s">
        <v>171</v>
      </c>
      <c r="D10" s="10" t="s">
        <v>193</v>
      </c>
      <c r="E10" s="10" t="s">
        <v>185</v>
      </c>
      <c r="F10" s="18">
        <v>25</v>
      </c>
      <c r="G10" s="7">
        <f t="shared" si="0"/>
        <v>0.352112676056338</v>
      </c>
      <c r="H10" s="8" t="s">
        <v>196</v>
      </c>
    </row>
    <row r="11" spans="1:8" ht="15.75" x14ac:dyDescent="0.25">
      <c r="A11" s="12"/>
      <c r="B11" s="10"/>
      <c r="C11" s="10"/>
      <c r="D11" s="10"/>
      <c r="E11" s="9"/>
      <c r="F11" s="18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18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18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18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2"/>
      <c r="F15" s="18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18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18"/>
      <c r="G17" s="7">
        <f t="shared" si="0"/>
        <v>0</v>
      </c>
      <c r="H17" s="8"/>
    </row>
    <row r="18" spans="1:8" ht="15.75" x14ac:dyDescent="0.25">
      <c r="A18" s="16"/>
      <c r="B18" s="10"/>
      <c r="C18" s="17"/>
      <c r="D18" s="10"/>
      <c r="E18" s="11"/>
      <c r="F18" s="18"/>
      <c r="G18" s="7">
        <f t="shared" si="0"/>
        <v>0</v>
      </c>
      <c r="H18" s="8"/>
    </row>
    <row r="19" spans="1:8" ht="15.75" x14ac:dyDescent="0.25">
      <c r="A19" s="16"/>
      <c r="B19" s="10"/>
      <c r="C19" s="10"/>
      <c r="D19" s="10"/>
      <c r="E19" s="11"/>
      <c r="F19" s="18"/>
      <c r="G19" s="7">
        <f t="shared" si="0"/>
        <v>0</v>
      </c>
      <c r="H19" s="8"/>
    </row>
    <row r="20" spans="1:8" ht="15.75" x14ac:dyDescent="0.25">
      <c r="A20" s="9"/>
      <c r="B20" s="10"/>
      <c r="C20" s="17"/>
      <c r="D20" s="10"/>
      <c r="E20" s="11"/>
      <c r="F20" s="18"/>
      <c r="G20" s="7">
        <f t="shared" si="0"/>
        <v>0</v>
      </c>
      <c r="H20" s="8"/>
    </row>
    <row r="21" spans="1:8" ht="15.75" x14ac:dyDescent="0.25">
      <c r="A21" s="9"/>
      <c r="B21" s="10"/>
      <c r="C21" s="17"/>
      <c r="D21" s="17"/>
      <c r="E21" s="11"/>
      <c r="F21" s="18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2"/>
      <c r="F22" s="18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2"/>
      <c r="F23" s="18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2"/>
      <c r="F24" s="18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2"/>
      <c r="F25" s="18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2"/>
      <c r="F26" s="18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2"/>
      <c r="F27" s="18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2"/>
      <c r="F28" s="18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2"/>
      <c r="F29" s="18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2"/>
      <c r="F30" s="18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2"/>
      <c r="F31" s="18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2"/>
      <c r="F32" s="18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2"/>
      <c r="F33" s="18"/>
      <c r="G33" s="7">
        <f t="shared" si="0"/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2023-10-23T05:34:46Z</dcterms:modified>
</cp:coreProperties>
</file>