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472" windowHeight="9528" activeTab="4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calcPr calcId="144525"/>
</workbook>
</file>

<file path=xl/calcChain.xml><?xml version="1.0" encoding="utf-8"?>
<calcChain xmlns="http://schemas.openxmlformats.org/spreadsheetml/2006/main">
  <c r="R5" i="7" l="1"/>
  <c r="S5" i="7"/>
  <c r="R6" i="7"/>
  <c r="S6" i="7"/>
  <c r="R7" i="7"/>
  <c r="S7" i="7"/>
  <c r="R8" i="7"/>
  <c r="S8" i="7" s="1"/>
  <c r="O33" i="5" l="1"/>
  <c r="P33" i="5" s="1"/>
  <c r="O32" i="5"/>
  <c r="P32" i="5" s="1"/>
  <c r="O31" i="5"/>
  <c r="P31" i="5" s="1"/>
  <c r="O14" i="5"/>
  <c r="P14" i="5"/>
  <c r="O23" i="5"/>
  <c r="P23" i="5" s="1"/>
  <c r="O34" i="5"/>
  <c r="P34" i="5" s="1"/>
  <c r="O38" i="5"/>
  <c r="P38" i="5"/>
  <c r="O12" i="5"/>
  <c r="P12" i="5" s="1"/>
  <c r="O6" i="5" l="1"/>
  <c r="P6" i="5" s="1"/>
  <c r="O4" i="5"/>
  <c r="Q9" i="4"/>
  <c r="R9" i="4"/>
  <c r="Q8" i="4"/>
  <c r="R8" i="4" s="1"/>
  <c r="Q10" i="4"/>
  <c r="R10" i="4" s="1"/>
  <c r="Q7" i="4"/>
  <c r="R7" i="4"/>
  <c r="S8" i="6" l="1"/>
  <c r="S9" i="6"/>
  <c r="S11" i="6"/>
  <c r="S12" i="6"/>
  <c r="S15" i="6"/>
  <c r="S16" i="6"/>
  <c r="S17" i="6"/>
  <c r="S21" i="6"/>
  <c r="S22" i="6"/>
  <c r="S24" i="6"/>
  <c r="S25" i="6"/>
  <c r="S26" i="6"/>
  <c r="S28" i="6"/>
  <c r="S5" i="6"/>
  <c r="S4" i="6"/>
  <c r="S13" i="6"/>
  <c r="S23" i="6"/>
  <c r="S7" i="6"/>
  <c r="S20" i="6"/>
  <c r="S10" i="6"/>
  <c r="S14" i="6"/>
  <c r="S18" i="6"/>
  <c r="S27" i="6"/>
  <c r="S30" i="6"/>
  <c r="S29" i="6"/>
  <c r="S19" i="6"/>
  <c r="S31" i="6"/>
  <c r="S6" i="6"/>
  <c r="Q5" i="4"/>
  <c r="Q6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4" i="4"/>
  <c r="T8" i="6" l="1"/>
  <c r="T9" i="6"/>
  <c r="T11" i="6"/>
  <c r="T12" i="6"/>
  <c r="T15" i="6"/>
  <c r="T16" i="6"/>
  <c r="T17" i="6"/>
  <c r="T21" i="6"/>
  <c r="T22" i="6"/>
  <c r="T24" i="6"/>
  <c r="T25" i="6"/>
  <c r="T26" i="6"/>
  <c r="T28" i="6"/>
  <c r="T5" i="6"/>
  <c r="T4" i="6"/>
  <c r="T13" i="6"/>
  <c r="T23" i="6"/>
  <c r="T7" i="6"/>
  <c r="T20" i="6"/>
  <c r="T10" i="6"/>
  <c r="T14" i="6"/>
  <c r="T18" i="6"/>
  <c r="T27" i="6"/>
  <c r="T30" i="6"/>
  <c r="T29" i="6"/>
  <c r="T19" i="6"/>
  <c r="T31" i="6"/>
  <c r="T6" i="6"/>
  <c r="R5" i="4"/>
  <c r="R6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4" i="4"/>
  <c r="R34" i="7"/>
  <c r="S34" i="7" s="1"/>
  <c r="R33" i="7"/>
  <c r="S33" i="7" s="1"/>
  <c r="R32" i="7"/>
  <c r="S32" i="7" s="1"/>
  <c r="R31" i="7"/>
  <c r="S31" i="7" s="1"/>
  <c r="R30" i="7"/>
  <c r="S30" i="7" s="1"/>
  <c r="R29" i="7"/>
  <c r="S29" i="7" s="1"/>
  <c r="R28" i="7"/>
  <c r="S28" i="7" s="1"/>
  <c r="R27" i="7"/>
  <c r="S27" i="7" s="1"/>
  <c r="R26" i="7"/>
  <c r="S26" i="7" s="1"/>
  <c r="R25" i="7"/>
  <c r="S25" i="7" s="1"/>
  <c r="R24" i="7"/>
  <c r="S24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3" i="7"/>
  <c r="S13" i="7" s="1"/>
  <c r="R11" i="7"/>
  <c r="S11" i="7" s="1"/>
  <c r="R12" i="7"/>
  <c r="S12" i="7" s="1"/>
  <c r="R10" i="7"/>
  <c r="S10" i="7" s="1"/>
  <c r="R9" i="7"/>
  <c r="S9" i="7" s="1"/>
  <c r="R5" i="8"/>
  <c r="S5" i="8" s="1"/>
  <c r="R6" i="8"/>
  <c r="S6" i="8" s="1"/>
  <c r="R7" i="8"/>
  <c r="S7" i="8" s="1"/>
  <c r="R8" i="8"/>
  <c r="S8" i="8" s="1"/>
  <c r="R9" i="8"/>
  <c r="S9" i="8" s="1"/>
  <c r="R10" i="8"/>
  <c r="S10" i="8" s="1"/>
  <c r="R11" i="8"/>
  <c r="S11" i="8" s="1"/>
  <c r="R12" i="8"/>
  <c r="S12" i="8" s="1"/>
  <c r="R13" i="8"/>
  <c r="S13" i="8" s="1"/>
  <c r="R14" i="8"/>
  <c r="S14" i="8" s="1"/>
  <c r="R15" i="8"/>
  <c r="S15" i="8" s="1"/>
  <c r="R16" i="8"/>
  <c r="S16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O5" i="5" l="1"/>
  <c r="P5" i="5" s="1"/>
  <c r="O7" i="5"/>
  <c r="P7" i="5" s="1"/>
  <c r="O8" i="5"/>
  <c r="P8" i="5" s="1"/>
  <c r="O9" i="5"/>
  <c r="P9" i="5" s="1"/>
  <c r="O10" i="5"/>
  <c r="P10" i="5" s="1"/>
  <c r="O11" i="5"/>
  <c r="P11" i="5" s="1"/>
  <c r="O13" i="5"/>
  <c r="P13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6" i="5"/>
  <c r="P26" i="5" s="1"/>
  <c r="O27" i="5"/>
  <c r="P27" i="5" s="1"/>
  <c r="O29" i="5"/>
  <c r="P29" i="5" s="1"/>
  <c r="O30" i="5"/>
  <c r="P30" i="5" s="1"/>
  <c r="O35" i="5"/>
  <c r="P35" i="5" s="1"/>
  <c r="O36" i="5"/>
  <c r="P36" i="5" s="1"/>
  <c r="O37" i="5"/>
  <c r="P37" i="5" s="1"/>
  <c r="O25" i="5"/>
  <c r="P25" i="5" s="1"/>
  <c r="O28" i="5"/>
  <c r="P28" i="5" s="1"/>
  <c r="O24" i="5"/>
  <c r="P24" i="5" s="1"/>
  <c r="O5" i="3"/>
  <c r="P5" i="3" s="1"/>
  <c r="O8" i="3"/>
  <c r="P8" i="3" s="1"/>
  <c r="O6" i="3"/>
  <c r="P6" i="3" s="1"/>
  <c r="O7" i="3"/>
  <c r="P7" i="3" s="1"/>
  <c r="O9" i="3"/>
  <c r="P9" i="3" s="1"/>
  <c r="O10" i="3"/>
  <c r="P10" i="3" s="1"/>
  <c r="O12" i="3"/>
  <c r="P12" i="3" s="1"/>
  <c r="O13" i="3"/>
  <c r="P13" i="3" s="1"/>
  <c r="O11" i="3"/>
  <c r="P11" i="3" s="1"/>
  <c r="O14" i="3"/>
  <c r="P14" i="3" s="1"/>
  <c r="O16" i="3"/>
  <c r="P16" i="3" s="1"/>
  <c r="O18" i="3"/>
  <c r="P18" i="3" s="1"/>
  <c r="O17" i="3"/>
  <c r="P17" i="3" s="1"/>
  <c r="O15" i="3"/>
  <c r="P15" i="3" s="1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4" i="3"/>
  <c r="P4" i="3" s="1"/>
  <c r="P4" i="5" l="1"/>
</calcChain>
</file>

<file path=xl/sharedStrings.xml><?xml version="1.0" encoding="utf-8"?>
<sst xmlns="http://schemas.openxmlformats.org/spreadsheetml/2006/main" count="986" uniqueCount="294">
  <si>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</si>
  <si>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</si>
  <si>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</si>
  <si>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</si>
  <si>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</si>
  <si>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</si>
  <si>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</si>
  <si>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</si>
  <si>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</si>
  <si>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</si>
  <si>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</si>
  <si>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</si>
  <si>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</si>
  <si>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</si>
  <si>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</si>
  <si>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</si>
  <si>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</si>
  <si>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</si>
  <si>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</si>
  <si>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</si>
  <si>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</si>
  <si>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</si>
  <si>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</si>
  <si>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</si>
  <si>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</si>
  <si>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</si>
  <si>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Предварительные результаты школьного этапа всероссийской олимпиады 2022 года по обществознание</t>
  </si>
  <si>
    <t>зад. 9.1</t>
  </si>
  <si>
    <t>зад. 9.2</t>
  </si>
  <si>
    <t>зад. 9.3</t>
  </si>
  <si>
    <t>Мезенова</t>
  </si>
  <si>
    <t>Анна</t>
  </si>
  <si>
    <t>Андреевна</t>
  </si>
  <si>
    <t>6в</t>
  </si>
  <si>
    <t>Губайдуллина Елена Винокентьевна</t>
  </si>
  <si>
    <t>Марина</t>
  </si>
  <si>
    <t>Рустамовна</t>
  </si>
  <si>
    <t>Нейцелис</t>
  </si>
  <si>
    <t>Диана</t>
  </si>
  <si>
    <t>Денисовна</t>
  </si>
  <si>
    <t>Обухова</t>
  </si>
  <si>
    <t>Ксения</t>
  </si>
  <si>
    <t>Гавриченко</t>
  </si>
  <si>
    <t>Екатерина</t>
  </si>
  <si>
    <t>Сергеевна</t>
  </si>
  <si>
    <t>Мотовилов</t>
  </si>
  <si>
    <t>Кирилл</t>
  </si>
  <si>
    <t>Сергеевич</t>
  </si>
  <si>
    <t>Жильцов</t>
  </si>
  <si>
    <t>Максим</t>
  </si>
  <si>
    <t>Денисович</t>
  </si>
  <si>
    <t>Мединская</t>
  </si>
  <si>
    <t>Кира</t>
  </si>
  <si>
    <t>Станиславовна</t>
  </si>
  <si>
    <t>6г</t>
  </si>
  <si>
    <t>Руденко</t>
  </si>
  <si>
    <t>Виктория</t>
  </si>
  <si>
    <t>Эдуардовна</t>
  </si>
  <si>
    <t>Кунский</t>
  </si>
  <si>
    <t>Роман</t>
  </si>
  <si>
    <t>Ярославович</t>
  </si>
  <si>
    <t>Токмянина</t>
  </si>
  <si>
    <t>Владиславовна</t>
  </si>
  <si>
    <t>Стельмах</t>
  </si>
  <si>
    <t>Ульяна</t>
  </si>
  <si>
    <t>Романовна</t>
  </si>
  <si>
    <t>Иванов</t>
  </si>
  <si>
    <t>Дмитрий</t>
  </si>
  <si>
    <t>Евгеньевич</t>
  </si>
  <si>
    <t>Смирнов</t>
  </si>
  <si>
    <t>Никита</t>
  </si>
  <si>
    <t>Алексеевич</t>
  </si>
  <si>
    <t>Струтинская</t>
  </si>
  <si>
    <t>Арина</t>
  </si>
  <si>
    <t>Михайловна</t>
  </si>
  <si>
    <t>Жилина</t>
  </si>
  <si>
    <t>Ангелина</t>
  </si>
  <si>
    <t>Артемовна</t>
  </si>
  <si>
    <t>10б</t>
  </si>
  <si>
    <t>Коваль</t>
  </si>
  <si>
    <t>Бобакова</t>
  </si>
  <si>
    <t>Мария</t>
  </si>
  <si>
    <t>Литвиненко</t>
  </si>
  <si>
    <t>Богдан</t>
  </si>
  <si>
    <t>Еремина</t>
  </si>
  <si>
    <t>Николаевна</t>
  </si>
  <si>
    <t>Дарья</t>
  </si>
  <si>
    <t>Маркова</t>
  </si>
  <si>
    <t>Карина</t>
  </si>
  <si>
    <t>Алексеевна</t>
  </si>
  <si>
    <t>Яшина</t>
  </si>
  <si>
    <t>Александровна</t>
  </si>
  <si>
    <t>Бурмистрова</t>
  </si>
  <si>
    <t>Александра</t>
  </si>
  <si>
    <t>Попова</t>
  </si>
  <si>
    <t>Викторовна</t>
  </si>
  <si>
    <t>Ачинцев</t>
  </si>
  <si>
    <t>Олег</t>
  </si>
  <si>
    <t>Александрович</t>
  </si>
  <si>
    <t>Журавлёва</t>
  </si>
  <si>
    <t>Полина</t>
  </si>
  <si>
    <t>Валентиновна</t>
  </si>
  <si>
    <t>Погодицкая</t>
  </si>
  <si>
    <t>Евгеньевна</t>
  </si>
  <si>
    <t>11б</t>
  </si>
  <si>
    <t>Затолокина</t>
  </si>
  <si>
    <t>Некрасов</t>
  </si>
  <si>
    <t>Георгий</t>
  </si>
  <si>
    <t>Олегович</t>
  </si>
  <si>
    <t>Джабраилова</t>
  </si>
  <si>
    <t>Алина</t>
  </si>
  <si>
    <t>Наимовна</t>
  </si>
  <si>
    <t>Непогодьева</t>
  </si>
  <si>
    <t>Елизавета</t>
  </si>
  <si>
    <t>Гечек</t>
  </si>
  <si>
    <t>Андреевич</t>
  </si>
  <si>
    <t>Чинчик</t>
  </si>
  <si>
    <t>Вера</t>
  </si>
  <si>
    <t>Новикова</t>
  </si>
  <si>
    <t>Софья</t>
  </si>
  <si>
    <t>Дмитриевна</t>
  </si>
  <si>
    <t>Качкова</t>
  </si>
  <si>
    <t>Павловна</t>
  </si>
  <si>
    <t>Пяткова</t>
  </si>
  <si>
    <t>Бакаев</t>
  </si>
  <si>
    <t>Яков</t>
  </si>
  <si>
    <t>Гаджиева</t>
  </si>
  <si>
    <t>Аманат</t>
  </si>
  <si>
    <t>Эльбрусовна</t>
  </si>
  <si>
    <t>Портреткина</t>
  </si>
  <si>
    <t>Бачурина</t>
  </si>
  <si>
    <t>Анастасия</t>
  </si>
  <si>
    <t>Зубакова</t>
  </si>
  <si>
    <t>Руслановна</t>
  </si>
  <si>
    <t>Кочуйкова</t>
  </si>
  <si>
    <t>Кулыгин</t>
  </si>
  <si>
    <t>Сергей</t>
  </si>
  <si>
    <t>Лавриненко</t>
  </si>
  <si>
    <t>Алексей</t>
  </si>
  <si>
    <t>Исламова</t>
  </si>
  <si>
    <t>Камилла</t>
  </si>
  <si>
    <t>Гусейновна</t>
  </si>
  <si>
    <t>Иризаева</t>
  </si>
  <si>
    <t>Айбийке</t>
  </si>
  <si>
    <t>Карпова</t>
  </si>
  <si>
    <t>Лилия</t>
  </si>
  <si>
    <t>Ивановна</t>
  </si>
  <si>
    <t>7а</t>
  </si>
  <si>
    <t>7б</t>
  </si>
  <si>
    <t>Шахтарин</t>
  </si>
  <si>
    <t>Городилова</t>
  </si>
  <si>
    <t>Погодина</t>
  </si>
  <si>
    <t>Вероника</t>
  </si>
  <si>
    <t>Юрьевна</t>
  </si>
  <si>
    <t>Туманова</t>
  </si>
  <si>
    <t>Злата</t>
  </si>
  <si>
    <t>Скопина</t>
  </si>
  <si>
    <t>Валерия</t>
  </si>
  <si>
    <t>Отто</t>
  </si>
  <si>
    <t>Милана</t>
  </si>
  <si>
    <t>Соколова</t>
  </si>
  <si>
    <t>Владимировна</t>
  </si>
  <si>
    <t>Косенко</t>
  </si>
  <si>
    <t>Владислав</t>
  </si>
  <si>
    <t>Станиславович</t>
  </si>
  <si>
    <t>Столяров</t>
  </si>
  <si>
    <t>Егор</t>
  </si>
  <si>
    <t>8б</t>
  </si>
  <si>
    <t>Ананьева</t>
  </si>
  <si>
    <t>Юлия</t>
  </si>
  <si>
    <t>Игоревна</t>
  </si>
  <si>
    <t>8а</t>
  </si>
  <si>
    <t>Шкурат</t>
  </si>
  <si>
    <t>Максимовна</t>
  </si>
  <si>
    <t>Воронов</t>
  </si>
  <si>
    <t>Прохор</t>
  </si>
  <si>
    <t>Николаевич</t>
  </si>
  <si>
    <t>Беляева</t>
  </si>
  <si>
    <t>Василиса</t>
  </si>
  <si>
    <t>Егрова</t>
  </si>
  <si>
    <t>Грицина</t>
  </si>
  <si>
    <t>Максимова</t>
  </si>
  <si>
    <t>Захарова</t>
  </si>
  <si>
    <t>Алёна</t>
  </si>
  <si>
    <t>Смородников</t>
  </si>
  <si>
    <t>Илья</t>
  </si>
  <si>
    <t>Владимирович</t>
  </si>
  <si>
    <t>Михеева</t>
  </si>
  <si>
    <t>Козлова</t>
  </si>
  <si>
    <t>Виолетта</t>
  </si>
  <si>
    <t>Усенко</t>
  </si>
  <si>
    <t>Данил</t>
  </si>
  <si>
    <t>Василенко</t>
  </si>
  <si>
    <t>Михаил</t>
  </si>
  <si>
    <t>Викторович</t>
  </si>
  <si>
    <t>Портреткин</t>
  </si>
  <si>
    <t>Руслан</t>
  </si>
  <si>
    <t>Глод</t>
  </si>
  <si>
    <t>Максимович</t>
  </si>
  <si>
    <t>Ткаченко</t>
  </si>
  <si>
    <t>Сагач</t>
  </si>
  <si>
    <t>Юрий</t>
  </si>
  <si>
    <t>Егорова</t>
  </si>
  <si>
    <t>Кристина</t>
  </si>
  <si>
    <t>Сердитов</t>
  </si>
  <si>
    <t>Тилебалдыев</t>
  </si>
  <si>
    <t>Алинур</t>
  </si>
  <si>
    <t>Ахадов</t>
  </si>
  <si>
    <t>Арсен</t>
  </si>
  <si>
    <t>Габибович</t>
  </si>
  <si>
    <t>Симина</t>
  </si>
  <si>
    <t>Валерьевна</t>
  </si>
  <si>
    <t>Викторчик</t>
  </si>
  <si>
    <t>Баранова</t>
  </si>
  <si>
    <t>Шимпф</t>
  </si>
  <si>
    <t>Андрей</t>
  </si>
  <si>
    <t>9а</t>
  </si>
  <si>
    <t>Мергасова</t>
  </si>
  <si>
    <t>Сурина</t>
  </si>
  <si>
    <t>Кан</t>
  </si>
  <si>
    <t>Ева</t>
  </si>
  <si>
    <t>Олеговна</t>
  </si>
  <si>
    <t>Туманов</t>
  </si>
  <si>
    <t>Евгений</t>
  </si>
  <si>
    <t>Витальевич</t>
  </si>
  <si>
    <t>Богданов</t>
  </si>
  <si>
    <t>Рубин</t>
  </si>
  <si>
    <t>Фёдорович</t>
  </si>
  <si>
    <t>Селезнёв</t>
  </si>
  <si>
    <t>Константинович</t>
  </si>
  <si>
    <t>Бурова</t>
  </si>
  <si>
    <t>Фомичёва</t>
  </si>
  <si>
    <t>Снежана</t>
  </si>
  <si>
    <t>Подмогильная</t>
  </si>
  <si>
    <t>Новиков</t>
  </si>
  <si>
    <t>Мирошниченко</t>
  </si>
  <si>
    <t>Иван</t>
  </si>
  <si>
    <t>Осипов</t>
  </si>
  <si>
    <t>Павлович</t>
  </si>
  <si>
    <t>Смирнов Сергей Александрович</t>
  </si>
  <si>
    <t>победитель</t>
  </si>
  <si>
    <t>призёр</t>
  </si>
  <si>
    <t>участник</t>
  </si>
  <si>
    <t>Марселовна</t>
  </si>
  <si>
    <t>Ильинична</t>
  </si>
  <si>
    <t>Рзаевич</t>
  </si>
  <si>
    <t>Стасович</t>
  </si>
  <si>
    <t>Гулжигитович</t>
  </si>
  <si>
    <t>Культинов</t>
  </si>
  <si>
    <t>8г</t>
  </si>
  <si>
    <t>Приходько</t>
  </si>
  <si>
    <t>Антон</t>
  </si>
  <si>
    <t>Зозуля</t>
  </si>
  <si>
    <t>Якуба</t>
  </si>
  <si>
    <t>Артём</t>
  </si>
  <si>
    <t>Мулдагалиев</t>
  </si>
  <si>
    <t>Родион</t>
  </si>
  <si>
    <t xml:space="preserve">Кадет </t>
  </si>
  <si>
    <t>Константиновна</t>
  </si>
  <si>
    <t>Юрлов</t>
  </si>
  <si>
    <t>Самофалова</t>
  </si>
  <si>
    <t>Воронова</t>
  </si>
  <si>
    <t>Кормакова</t>
  </si>
  <si>
    <t>Клевцова</t>
  </si>
  <si>
    <t>Олеся</t>
  </si>
  <si>
    <t>Яцен</t>
  </si>
  <si>
    <t>9б</t>
  </si>
  <si>
    <t>Горожеева</t>
  </si>
  <si>
    <t>Щербаков</t>
  </si>
  <si>
    <t>Александр</t>
  </si>
  <si>
    <t>Васильевич</t>
  </si>
  <si>
    <t>Миронов</t>
  </si>
  <si>
    <t>Канева</t>
  </si>
  <si>
    <t>Серафима</t>
  </si>
  <si>
    <t>Архипова</t>
  </si>
  <si>
    <t>Панюшкин</t>
  </si>
  <si>
    <t>Климанов</t>
  </si>
  <si>
    <t>Гуримская</t>
  </si>
  <si>
    <t>Потапов</t>
  </si>
  <si>
    <t>Радикович</t>
  </si>
  <si>
    <t>Ляшко</t>
  </si>
  <si>
    <t>СОШ-23</t>
  </si>
  <si>
    <t>Фазуллина</t>
  </si>
  <si>
    <t>Щербицкий Владислав Алексеевич</t>
  </si>
  <si>
    <t>призер</t>
  </si>
  <si>
    <t>Варламова</t>
  </si>
  <si>
    <t>Божена</t>
  </si>
  <si>
    <t>Бахтина</t>
  </si>
  <si>
    <t>Васильевна</t>
  </si>
  <si>
    <t>Предварительные результаты школьного этапа всероссийской олимпиады 2022 года по обществознанию</t>
  </si>
  <si>
    <t xml:space="preserve">Бакаева </t>
  </si>
  <si>
    <t>Софронова</t>
  </si>
  <si>
    <t>Горбачёва</t>
  </si>
  <si>
    <t>Румянцев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</si>
</sst>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top"/>
    </xf>
    <xf numFmtId="10" fontId="2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10" fontId="4" fillId="2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Q12" sqref="Q12"/>
    </sheetView>
  </sheetViews>
  <sheetFormatPr defaultColWidth="8.88671875" defaultRowHeight="14.4" x14ac:dyDescent="0.3"/>
  <cols>
    <col min="1" max="1" width="13.88671875" style="13" customWidth="1"/>
    <col min="2" max="2" width="10.6640625" style="13" customWidth="1"/>
    <col min="3" max="3" width="15.44140625" style="13" customWidth="1"/>
    <col min="4" max="4" width="8.44140625" style="13" bestFit="1" customWidth="1"/>
    <col min="5" max="5" width="8.88671875" style="13"/>
    <col min="6" max="6" width="14.6640625" style="13" customWidth="1"/>
    <col min="7" max="7" width="18.33203125" style="13" customWidth="1"/>
    <col min="8" max="16" width="8.88671875" style="13"/>
    <col min="17" max="17" width="12.88671875" style="13" bestFit="1" customWidth="1"/>
    <col min="18" max="16384" width="8.88671875" style="13"/>
  </cols>
  <sheetData>
    <row r="1" spans="1:17" ht="22.8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6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15</v>
      </c>
      <c r="P2" s="15" t="s">
        <v>16</v>
      </c>
      <c r="Q2" s="14" t="s">
        <v>17</v>
      </c>
    </row>
    <row r="3" spans="1:17" ht="15.6" x14ac:dyDescent="0.3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8.95" customHeight="1" x14ac:dyDescent="0.3">
      <c r="A4" s="1" t="s">
        <v>30</v>
      </c>
      <c r="B4" s="1" t="s">
        <v>31</v>
      </c>
      <c r="C4" s="1" t="s">
        <v>32</v>
      </c>
      <c r="D4" s="3">
        <v>1</v>
      </c>
      <c r="E4" s="4" t="s">
        <v>33</v>
      </c>
      <c r="F4" s="4" t="s">
        <v>281</v>
      </c>
      <c r="G4" s="1" t="s">
        <v>34</v>
      </c>
      <c r="H4" s="5">
        <v>4</v>
      </c>
      <c r="I4" s="5">
        <v>4</v>
      </c>
      <c r="J4" s="5">
        <v>18</v>
      </c>
      <c r="K4" s="5">
        <v>3</v>
      </c>
      <c r="L4" s="5">
        <v>14</v>
      </c>
      <c r="M4" s="5">
        <v>14</v>
      </c>
      <c r="N4" s="5">
        <v>18</v>
      </c>
      <c r="O4" s="16">
        <f t="shared" ref="O4:O18" si="0">SUM(H4:N4)</f>
        <v>75</v>
      </c>
      <c r="P4" s="17">
        <f t="shared" ref="P4:P18" si="1">O4/100</f>
        <v>0.75</v>
      </c>
      <c r="Q4" s="18" t="s">
        <v>240</v>
      </c>
    </row>
    <row r="5" spans="1:17" x14ac:dyDescent="0.3">
      <c r="A5" s="2" t="s">
        <v>282</v>
      </c>
      <c r="B5" s="2" t="s">
        <v>35</v>
      </c>
      <c r="C5" s="2" t="s">
        <v>36</v>
      </c>
      <c r="D5" s="6">
        <v>10</v>
      </c>
      <c r="E5" s="6" t="s">
        <v>33</v>
      </c>
      <c r="F5" s="4" t="s">
        <v>281</v>
      </c>
      <c r="G5" s="7" t="s">
        <v>34</v>
      </c>
      <c r="H5" s="8">
        <v>5</v>
      </c>
      <c r="I5" s="8">
        <v>10</v>
      </c>
      <c r="J5" s="8">
        <v>14</v>
      </c>
      <c r="K5" s="8">
        <v>3</v>
      </c>
      <c r="L5" s="8">
        <v>14</v>
      </c>
      <c r="M5" s="8">
        <v>8</v>
      </c>
      <c r="N5" s="8">
        <v>16</v>
      </c>
      <c r="O5" s="16">
        <f t="shared" si="0"/>
        <v>70</v>
      </c>
      <c r="P5" s="17">
        <f t="shared" si="1"/>
        <v>0.7</v>
      </c>
      <c r="Q5" s="18" t="s">
        <v>241</v>
      </c>
    </row>
    <row r="6" spans="1:17" ht="28.95" customHeight="1" x14ac:dyDescent="0.3">
      <c r="A6" s="1" t="s">
        <v>40</v>
      </c>
      <c r="B6" s="1" t="s">
        <v>41</v>
      </c>
      <c r="C6" s="1" t="s">
        <v>65</v>
      </c>
      <c r="D6" s="3">
        <v>2</v>
      </c>
      <c r="E6" s="4" t="s">
        <v>33</v>
      </c>
      <c r="F6" s="4" t="s">
        <v>281</v>
      </c>
      <c r="G6" s="1" t="s">
        <v>34</v>
      </c>
      <c r="H6" s="5">
        <v>4</v>
      </c>
      <c r="I6" s="5">
        <v>6</v>
      </c>
      <c r="J6" s="5">
        <v>14</v>
      </c>
      <c r="K6" s="5">
        <v>3</v>
      </c>
      <c r="L6" s="5">
        <v>14</v>
      </c>
      <c r="M6" s="5">
        <v>10</v>
      </c>
      <c r="N6" s="5">
        <v>18</v>
      </c>
      <c r="O6" s="16">
        <f t="shared" si="0"/>
        <v>69</v>
      </c>
      <c r="P6" s="17">
        <f t="shared" si="1"/>
        <v>0.69</v>
      </c>
      <c r="Q6" s="18" t="s">
        <v>241</v>
      </c>
    </row>
    <row r="7" spans="1:17" ht="28.2" customHeight="1" x14ac:dyDescent="0.3">
      <c r="A7" s="2" t="s">
        <v>42</v>
      </c>
      <c r="B7" s="2" t="s">
        <v>43</v>
      </c>
      <c r="C7" s="2" t="s">
        <v>44</v>
      </c>
      <c r="D7" s="6">
        <v>8</v>
      </c>
      <c r="E7" s="6" t="s">
        <v>33</v>
      </c>
      <c r="F7" s="4" t="s">
        <v>281</v>
      </c>
      <c r="G7" s="7" t="s">
        <v>34</v>
      </c>
      <c r="H7" s="8">
        <v>4</v>
      </c>
      <c r="I7" s="8">
        <v>10</v>
      </c>
      <c r="J7" s="8">
        <v>16</v>
      </c>
      <c r="K7" s="8">
        <v>3</v>
      </c>
      <c r="L7" s="8">
        <v>14</v>
      </c>
      <c r="M7" s="8">
        <v>8</v>
      </c>
      <c r="N7" s="8">
        <v>14</v>
      </c>
      <c r="O7" s="16">
        <f t="shared" si="0"/>
        <v>69</v>
      </c>
      <c r="P7" s="17">
        <f t="shared" si="1"/>
        <v>0.69</v>
      </c>
      <c r="Q7" s="18" t="s">
        <v>241</v>
      </c>
    </row>
    <row r="8" spans="1:17" ht="39.6" x14ac:dyDescent="0.3">
      <c r="A8" s="1" t="s">
        <v>37</v>
      </c>
      <c r="B8" s="1" t="s">
        <v>38</v>
      </c>
      <c r="C8" s="1" t="s">
        <v>39</v>
      </c>
      <c r="D8" s="3">
        <v>9</v>
      </c>
      <c r="E8" s="4" t="s">
        <v>33</v>
      </c>
      <c r="F8" s="4" t="s">
        <v>281</v>
      </c>
      <c r="G8" s="1" t="s">
        <v>34</v>
      </c>
      <c r="H8" s="5">
        <v>3</v>
      </c>
      <c r="I8" s="5">
        <v>8</v>
      </c>
      <c r="J8" s="5">
        <v>20</v>
      </c>
      <c r="K8" s="5">
        <v>3</v>
      </c>
      <c r="L8" s="5">
        <v>14</v>
      </c>
      <c r="M8" s="5">
        <v>4</v>
      </c>
      <c r="N8" s="5">
        <v>16</v>
      </c>
      <c r="O8" s="16">
        <f t="shared" si="0"/>
        <v>68</v>
      </c>
      <c r="P8" s="17">
        <f t="shared" si="1"/>
        <v>0.68</v>
      </c>
      <c r="Q8" s="18" t="s">
        <v>242</v>
      </c>
    </row>
    <row r="9" spans="1:17" x14ac:dyDescent="0.3">
      <c r="A9" s="2" t="s">
        <v>45</v>
      </c>
      <c r="B9" s="2" t="s">
        <v>46</v>
      </c>
      <c r="C9" s="2" t="s">
        <v>47</v>
      </c>
      <c r="D9" s="6">
        <v>14</v>
      </c>
      <c r="E9" s="6" t="s">
        <v>33</v>
      </c>
      <c r="F9" s="4" t="s">
        <v>281</v>
      </c>
      <c r="G9" s="7" t="s">
        <v>34</v>
      </c>
      <c r="H9" s="8">
        <v>1</v>
      </c>
      <c r="I9" s="8">
        <v>8</v>
      </c>
      <c r="J9" s="8">
        <v>14</v>
      </c>
      <c r="K9" s="8">
        <v>6</v>
      </c>
      <c r="L9" s="8">
        <v>16</v>
      </c>
      <c r="M9" s="8">
        <v>0</v>
      </c>
      <c r="N9" s="8">
        <v>16</v>
      </c>
      <c r="O9" s="16">
        <f t="shared" si="0"/>
        <v>61</v>
      </c>
      <c r="P9" s="17">
        <f t="shared" si="1"/>
        <v>0.61</v>
      </c>
      <c r="Q9" s="18" t="s">
        <v>242</v>
      </c>
    </row>
    <row r="10" spans="1:17" x14ac:dyDescent="0.3">
      <c r="A10" s="2" t="s">
        <v>48</v>
      </c>
      <c r="B10" s="2" t="s">
        <v>49</v>
      </c>
      <c r="C10" s="2" t="s">
        <v>50</v>
      </c>
      <c r="D10" s="6">
        <v>3</v>
      </c>
      <c r="E10" s="6" t="s">
        <v>33</v>
      </c>
      <c r="F10" s="4" t="s">
        <v>281</v>
      </c>
      <c r="G10" s="7" t="s">
        <v>34</v>
      </c>
      <c r="H10" s="8">
        <v>4</v>
      </c>
      <c r="I10" s="8">
        <v>6</v>
      </c>
      <c r="J10" s="8">
        <v>16</v>
      </c>
      <c r="K10" s="8">
        <v>3</v>
      </c>
      <c r="L10" s="8">
        <v>14</v>
      </c>
      <c r="M10" s="8">
        <v>4</v>
      </c>
      <c r="N10" s="8">
        <v>14</v>
      </c>
      <c r="O10" s="16">
        <f t="shared" si="0"/>
        <v>61</v>
      </c>
      <c r="P10" s="17">
        <f t="shared" si="1"/>
        <v>0.61</v>
      </c>
      <c r="Q10" s="18" t="s">
        <v>242</v>
      </c>
    </row>
    <row r="11" spans="1:17" x14ac:dyDescent="0.3">
      <c r="A11" s="2" t="s">
        <v>58</v>
      </c>
      <c r="B11" s="2" t="s">
        <v>59</v>
      </c>
      <c r="C11" s="2" t="s">
        <v>60</v>
      </c>
      <c r="D11" s="6">
        <v>5</v>
      </c>
      <c r="E11" s="6" t="s">
        <v>33</v>
      </c>
      <c r="F11" s="4" t="s">
        <v>281</v>
      </c>
      <c r="G11" s="7" t="s">
        <v>34</v>
      </c>
      <c r="H11" s="8">
        <v>4</v>
      </c>
      <c r="I11" s="8">
        <v>8</v>
      </c>
      <c r="J11" s="8">
        <v>18</v>
      </c>
      <c r="K11" s="8">
        <v>3</v>
      </c>
      <c r="L11" s="8">
        <v>12</v>
      </c>
      <c r="M11" s="8">
        <v>6</v>
      </c>
      <c r="N11" s="8">
        <v>8</v>
      </c>
      <c r="O11" s="16">
        <f t="shared" si="0"/>
        <v>59</v>
      </c>
      <c r="P11" s="17">
        <f t="shared" si="1"/>
        <v>0.59</v>
      </c>
      <c r="Q11" s="18" t="s">
        <v>242</v>
      </c>
    </row>
    <row r="12" spans="1:17" ht="28.2" customHeight="1" x14ac:dyDescent="0.3">
      <c r="A12" s="19" t="s">
        <v>51</v>
      </c>
      <c r="B12" s="7" t="s">
        <v>52</v>
      </c>
      <c r="C12" s="7" t="s">
        <v>53</v>
      </c>
      <c r="D12" s="6">
        <v>15</v>
      </c>
      <c r="E12" s="6" t="s">
        <v>54</v>
      </c>
      <c r="F12" s="4" t="s">
        <v>281</v>
      </c>
      <c r="G12" s="2" t="s">
        <v>34</v>
      </c>
      <c r="H12" s="12">
        <v>3</v>
      </c>
      <c r="I12" s="12">
        <v>8</v>
      </c>
      <c r="J12" s="12">
        <v>20</v>
      </c>
      <c r="K12" s="12">
        <v>0</v>
      </c>
      <c r="L12" s="12">
        <v>12</v>
      </c>
      <c r="M12" s="12">
        <v>6</v>
      </c>
      <c r="N12" s="12">
        <v>8</v>
      </c>
      <c r="O12" s="16">
        <f t="shared" si="0"/>
        <v>57</v>
      </c>
      <c r="P12" s="17">
        <f t="shared" si="1"/>
        <v>0.56999999999999995</v>
      </c>
      <c r="Q12" s="18" t="s">
        <v>242</v>
      </c>
    </row>
    <row r="13" spans="1:17" ht="39.6" x14ac:dyDescent="0.3">
      <c r="A13" s="1" t="s">
        <v>55</v>
      </c>
      <c r="B13" s="1" t="s">
        <v>56</v>
      </c>
      <c r="C13" s="1" t="s">
        <v>57</v>
      </c>
      <c r="D13" s="3">
        <v>4</v>
      </c>
      <c r="E13" s="4" t="s">
        <v>33</v>
      </c>
      <c r="F13" s="4" t="s">
        <v>281</v>
      </c>
      <c r="G13" s="1" t="s">
        <v>34</v>
      </c>
      <c r="H13" s="5">
        <v>4</v>
      </c>
      <c r="I13" s="5">
        <v>8</v>
      </c>
      <c r="J13" s="5">
        <v>16</v>
      </c>
      <c r="K13" s="5">
        <v>6</v>
      </c>
      <c r="L13" s="5">
        <v>12</v>
      </c>
      <c r="M13" s="5">
        <v>0</v>
      </c>
      <c r="N13" s="5">
        <v>10</v>
      </c>
      <c r="O13" s="16">
        <f t="shared" si="0"/>
        <v>56</v>
      </c>
      <c r="P13" s="17">
        <f t="shared" si="1"/>
        <v>0.56000000000000005</v>
      </c>
      <c r="Q13" s="18" t="s">
        <v>242</v>
      </c>
    </row>
    <row r="14" spans="1:17" x14ac:dyDescent="0.3">
      <c r="A14" s="19" t="s">
        <v>61</v>
      </c>
      <c r="B14" s="7" t="s">
        <v>41</v>
      </c>
      <c r="C14" s="7" t="s">
        <v>62</v>
      </c>
      <c r="D14" s="6">
        <v>11</v>
      </c>
      <c r="E14" s="6" t="s">
        <v>33</v>
      </c>
      <c r="F14" s="4" t="s">
        <v>281</v>
      </c>
      <c r="G14" s="2" t="s">
        <v>34</v>
      </c>
      <c r="H14" s="12">
        <v>6</v>
      </c>
      <c r="I14" s="12">
        <v>8</v>
      </c>
      <c r="J14" s="12">
        <v>16</v>
      </c>
      <c r="K14" s="12">
        <v>3</v>
      </c>
      <c r="L14" s="12">
        <v>14</v>
      </c>
      <c r="M14" s="12">
        <v>0</v>
      </c>
      <c r="N14" s="12">
        <v>8</v>
      </c>
      <c r="O14" s="16">
        <f t="shared" si="0"/>
        <v>55</v>
      </c>
      <c r="P14" s="17">
        <f t="shared" si="1"/>
        <v>0.55000000000000004</v>
      </c>
      <c r="Q14" s="18" t="s">
        <v>242</v>
      </c>
    </row>
    <row r="15" spans="1:17" x14ac:dyDescent="0.3">
      <c r="A15" s="10" t="s">
        <v>72</v>
      </c>
      <c r="B15" s="2" t="s">
        <v>73</v>
      </c>
      <c r="C15" s="2" t="s">
        <v>74</v>
      </c>
      <c r="D15" s="6">
        <v>7</v>
      </c>
      <c r="E15" s="11" t="s">
        <v>33</v>
      </c>
      <c r="F15" s="4" t="s">
        <v>281</v>
      </c>
      <c r="G15" s="7" t="s">
        <v>34</v>
      </c>
      <c r="H15" s="8">
        <v>1</v>
      </c>
      <c r="I15" s="8">
        <v>8</v>
      </c>
      <c r="J15" s="8">
        <v>18</v>
      </c>
      <c r="K15" s="8">
        <v>6</v>
      </c>
      <c r="L15" s="8">
        <v>10</v>
      </c>
      <c r="M15" s="8">
        <v>0</v>
      </c>
      <c r="N15" s="8">
        <v>12</v>
      </c>
      <c r="O15" s="16">
        <f t="shared" si="0"/>
        <v>55</v>
      </c>
      <c r="P15" s="17">
        <f t="shared" si="1"/>
        <v>0.55000000000000004</v>
      </c>
      <c r="Q15" s="18" t="s">
        <v>242</v>
      </c>
    </row>
    <row r="16" spans="1:17" x14ac:dyDescent="0.3">
      <c r="A16" s="20" t="s">
        <v>63</v>
      </c>
      <c r="B16" s="20" t="s">
        <v>64</v>
      </c>
      <c r="C16" s="20" t="s">
        <v>65</v>
      </c>
      <c r="D16" s="6">
        <v>12</v>
      </c>
      <c r="E16" s="21" t="s">
        <v>33</v>
      </c>
      <c r="F16" s="4" t="s">
        <v>281</v>
      </c>
      <c r="G16" s="19" t="s">
        <v>34</v>
      </c>
      <c r="H16" s="8">
        <v>0</v>
      </c>
      <c r="I16" s="8">
        <v>8</v>
      </c>
      <c r="J16" s="8">
        <v>20</v>
      </c>
      <c r="K16" s="8">
        <v>3</v>
      </c>
      <c r="L16" s="8">
        <v>14</v>
      </c>
      <c r="M16" s="8">
        <v>0</v>
      </c>
      <c r="N16" s="8">
        <v>8</v>
      </c>
      <c r="O16" s="16">
        <f t="shared" si="0"/>
        <v>53</v>
      </c>
      <c r="P16" s="17">
        <f t="shared" si="1"/>
        <v>0.53</v>
      </c>
      <c r="Q16" s="18" t="s">
        <v>242</v>
      </c>
    </row>
    <row r="17" spans="1:17" x14ac:dyDescent="0.3">
      <c r="A17" s="19" t="s">
        <v>69</v>
      </c>
      <c r="B17" s="7" t="s">
        <v>70</v>
      </c>
      <c r="C17" s="7" t="s">
        <v>71</v>
      </c>
      <c r="D17" s="6">
        <v>13</v>
      </c>
      <c r="E17" s="6" t="s">
        <v>54</v>
      </c>
      <c r="F17" s="4" t="s">
        <v>281</v>
      </c>
      <c r="G17" s="2" t="s">
        <v>34</v>
      </c>
      <c r="H17" s="12">
        <v>1</v>
      </c>
      <c r="I17" s="12">
        <v>10</v>
      </c>
      <c r="J17" s="12">
        <v>18</v>
      </c>
      <c r="K17" s="12">
        <v>3</v>
      </c>
      <c r="L17" s="12">
        <v>10</v>
      </c>
      <c r="M17" s="12">
        <v>4</v>
      </c>
      <c r="N17" s="12">
        <v>4</v>
      </c>
      <c r="O17" s="16">
        <f t="shared" si="0"/>
        <v>50</v>
      </c>
      <c r="P17" s="17">
        <f t="shared" si="1"/>
        <v>0.5</v>
      </c>
      <c r="Q17" s="18" t="s">
        <v>242</v>
      </c>
    </row>
    <row r="18" spans="1:17" x14ac:dyDescent="0.3">
      <c r="A18" s="2" t="s">
        <v>66</v>
      </c>
      <c r="B18" s="2" t="s">
        <v>67</v>
      </c>
      <c r="C18" s="2" t="s">
        <v>68</v>
      </c>
      <c r="D18" s="6">
        <v>6</v>
      </c>
      <c r="E18" s="6" t="s">
        <v>33</v>
      </c>
      <c r="F18" s="4" t="s">
        <v>281</v>
      </c>
      <c r="G18" s="7" t="s">
        <v>34</v>
      </c>
      <c r="H18" s="8">
        <v>1</v>
      </c>
      <c r="I18" s="8">
        <v>10</v>
      </c>
      <c r="J18" s="8">
        <v>18</v>
      </c>
      <c r="K18" s="8">
        <v>0</v>
      </c>
      <c r="L18" s="8">
        <v>14</v>
      </c>
      <c r="M18" s="8">
        <v>0</v>
      </c>
      <c r="N18" s="8">
        <v>6</v>
      </c>
      <c r="O18" s="16">
        <f t="shared" si="0"/>
        <v>49</v>
      </c>
      <c r="P18" s="17">
        <f t="shared" si="1"/>
        <v>0.49</v>
      </c>
      <c r="Q18" s="18" t="s">
        <v>242</v>
      </c>
    </row>
    <row r="19" spans="1:17" x14ac:dyDescent="0.3">
      <c r="A19" s="10"/>
      <c r="B19" s="2"/>
      <c r="C19" s="2"/>
      <c r="D19" s="6"/>
      <c r="E19" s="6"/>
      <c r="F19" s="6"/>
      <c r="G19" s="7"/>
      <c r="H19" s="8"/>
      <c r="I19" s="8"/>
      <c r="J19" s="8"/>
      <c r="K19" s="8"/>
      <c r="L19" s="8"/>
      <c r="M19" s="8"/>
      <c r="N19" s="8"/>
      <c r="O19" s="16">
        <f t="shared" ref="O19:O33" si="2">SUM(H19:N19)</f>
        <v>0</v>
      </c>
      <c r="P19" s="17">
        <f t="shared" ref="P19:P33" si="3">O19/100</f>
        <v>0</v>
      </c>
      <c r="Q19" s="18"/>
    </row>
    <row r="20" spans="1:17" x14ac:dyDescent="0.3">
      <c r="A20" s="2"/>
      <c r="B20" s="2"/>
      <c r="C20" s="2"/>
      <c r="D20" s="6"/>
      <c r="E20" s="11"/>
      <c r="F20" s="6"/>
      <c r="G20" s="7"/>
      <c r="H20" s="8"/>
      <c r="I20" s="8"/>
      <c r="J20" s="8"/>
      <c r="K20" s="8"/>
      <c r="L20" s="8"/>
      <c r="M20" s="8"/>
      <c r="N20" s="8"/>
      <c r="O20" s="16">
        <f t="shared" si="2"/>
        <v>0</v>
      </c>
      <c r="P20" s="17">
        <f t="shared" si="3"/>
        <v>0</v>
      </c>
      <c r="Q20" s="18"/>
    </row>
    <row r="21" spans="1:17" x14ac:dyDescent="0.3">
      <c r="A21" s="2"/>
      <c r="B21" s="2"/>
      <c r="C21" s="2"/>
      <c r="D21" s="6"/>
      <c r="E21" s="11"/>
      <c r="F21" s="11"/>
      <c r="G21" s="7"/>
      <c r="H21" s="8"/>
      <c r="I21" s="8"/>
      <c r="J21" s="8"/>
      <c r="K21" s="8"/>
      <c r="L21" s="8"/>
      <c r="M21" s="8"/>
      <c r="N21" s="8"/>
      <c r="O21" s="16">
        <f t="shared" si="2"/>
        <v>0</v>
      </c>
      <c r="P21" s="17">
        <f t="shared" si="3"/>
        <v>0</v>
      </c>
      <c r="Q21" s="18"/>
    </row>
    <row r="22" spans="1:17" x14ac:dyDescent="0.3">
      <c r="A22" s="20"/>
      <c r="B22" s="20"/>
      <c r="C22" s="20"/>
      <c r="D22" s="6"/>
      <c r="E22" s="21"/>
      <c r="F22" s="21"/>
      <c r="G22" s="19"/>
      <c r="H22" s="8"/>
      <c r="I22" s="8"/>
      <c r="J22" s="8"/>
      <c r="K22" s="8"/>
      <c r="L22" s="8"/>
      <c r="M22" s="8"/>
      <c r="N22" s="8"/>
      <c r="O22" s="16">
        <f t="shared" si="2"/>
        <v>0</v>
      </c>
      <c r="P22" s="17">
        <f t="shared" si="3"/>
        <v>0</v>
      </c>
      <c r="Q22" s="18"/>
    </row>
    <row r="23" spans="1:17" x14ac:dyDescent="0.3">
      <c r="A23" s="20"/>
      <c r="B23" s="20"/>
      <c r="C23" s="20"/>
      <c r="D23" s="6"/>
      <c r="E23" s="21"/>
      <c r="F23" s="21"/>
      <c r="G23" s="19"/>
      <c r="H23" s="8"/>
      <c r="I23" s="8"/>
      <c r="J23" s="8"/>
      <c r="K23" s="8"/>
      <c r="L23" s="8"/>
      <c r="M23" s="8"/>
      <c r="N23" s="8"/>
      <c r="O23" s="16">
        <f t="shared" si="2"/>
        <v>0</v>
      </c>
      <c r="P23" s="17">
        <f t="shared" si="3"/>
        <v>0</v>
      </c>
      <c r="Q23" s="18"/>
    </row>
    <row r="24" spans="1:17" x14ac:dyDescent="0.3">
      <c r="A24" s="20"/>
      <c r="B24" s="20"/>
      <c r="C24" s="20"/>
      <c r="D24" s="6"/>
      <c r="E24" s="21"/>
      <c r="F24" s="21"/>
      <c r="G24" s="19"/>
      <c r="H24" s="8"/>
      <c r="I24" s="8"/>
      <c r="J24" s="8"/>
      <c r="K24" s="8"/>
      <c r="L24" s="8"/>
      <c r="M24" s="8"/>
      <c r="N24" s="8"/>
      <c r="O24" s="16">
        <f t="shared" si="2"/>
        <v>0</v>
      </c>
      <c r="P24" s="17">
        <f t="shared" si="3"/>
        <v>0</v>
      </c>
      <c r="Q24" s="18"/>
    </row>
    <row r="25" spans="1:17" x14ac:dyDescent="0.3">
      <c r="A25" s="20"/>
      <c r="B25" s="20"/>
      <c r="C25" s="20"/>
      <c r="D25" s="6"/>
      <c r="E25" s="21"/>
      <c r="F25" s="21"/>
      <c r="G25" s="19"/>
      <c r="H25" s="8"/>
      <c r="I25" s="8"/>
      <c r="J25" s="8"/>
      <c r="K25" s="8"/>
      <c r="L25" s="8"/>
      <c r="M25" s="8"/>
      <c r="N25" s="8"/>
      <c r="O25" s="16">
        <f t="shared" si="2"/>
        <v>0</v>
      </c>
      <c r="P25" s="17">
        <f t="shared" si="3"/>
        <v>0</v>
      </c>
      <c r="Q25" s="18"/>
    </row>
    <row r="26" spans="1:17" x14ac:dyDescent="0.3">
      <c r="A26" s="20"/>
      <c r="B26" s="20"/>
      <c r="C26" s="20"/>
      <c r="D26" s="6"/>
      <c r="E26" s="21"/>
      <c r="F26" s="21"/>
      <c r="G26" s="19"/>
      <c r="H26" s="8"/>
      <c r="I26" s="8"/>
      <c r="J26" s="8"/>
      <c r="K26" s="8"/>
      <c r="L26" s="8"/>
      <c r="M26" s="8"/>
      <c r="N26" s="8"/>
      <c r="O26" s="16">
        <f t="shared" si="2"/>
        <v>0</v>
      </c>
      <c r="P26" s="17">
        <f t="shared" si="3"/>
        <v>0</v>
      </c>
      <c r="Q26" s="18"/>
    </row>
    <row r="27" spans="1:17" x14ac:dyDescent="0.3">
      <c r="A27" s="20"/>
      <c r="B27" s="20"/>
      <c r="C27" s="20"/>
      <c r="D27" s="6"/>
      <c r="E27" s="21"/>
      <c r="F27" s="21"/>
      <c r="G27" s="19"/>
      <c r="H27" s="8"/>
      <c r="I27" s="8"/>
      <c r="J27" s="8"/>
      <c r="K27" s="8"/>
      <c r="L27" s="8"/>
      <c r="M27" s="8"/>
      <c r="N27" s="8"/>
      <c r="O27" s="16">
        <f t="shared" si="2"/>
        <v>0</v>
      </c>
      <c r="P27" s="17">
        <f t="shared" si="3"/>
        <v>0</v>
      </c>
      <c r="Q27" s="18"/>
    </row>
    <row r="28" spans="1:17" x14ac:dyDescent="0.3">
      <c r="A28" s="20"/>
      <c r="B28" s="20"/>
      <c r="C28" s="20"/>
      <c r="D28" s="6"/>
      <c r="E28" s="21"/>
      <c r="F28" s="21"/>
      <c r="G28" s="19"/>
      <c r="H28" s="8"/>
      <c r="I28" s="8"/>
      <c r="J28" s="8"/>
      <c r="K28" s="8"/>
      <c r="L28" s="8"/>
      <c r="M28" s="8"/>
      <c r="N28" s="8"/>
      <c r="O28" s="16">
        <f t="shared" si="2"/>
        <v>0</v>
      </c>
      <c r="P28" s="17">
        <f t="shared" si="3"/>
        <v>0</v>
      </c>
      <c r="Q28" s="18"/>
    </row>
    <row r="29" spans="1:17" x14ac:dyDescent="0.3">
      <c r="A29" s="20"/>
      <c r="B29" s="20"/>
      <c r="C29" s="20"/>
      <c r="D29" s="6"/>
      <c r="E29" s="21"/>
      <c r="F29" s="21"/>
      <c r="G29" s="19"/>
      <c r="H29" s="8"/>
      <c r="I29" s="8"/>
      <c r="J29" s="8"/>
      <c r="K29" s="8"/>
      <c r="L29" s="8"/>
      <c r="M29" s="8"/>
      <c r="N29" s="8"/>
      <c r="O29" s="16">
        <f t="shared" si="2"/>
        <v>0</v>
      </c>
      <c r="P29" s="17">
        <f t="shared" si="3"/>
        <v>0</v>
      </c>
      <c r="Q29" s="18"/>
    </row>
    <row r="30" spans="1:17" x14ac:dyDescent="0.3">
      <c r="A30" s="20"/>
      <c r="B30" s="20"/>
      <c r="C30" s="20"/>
      <c r="D30" s="6"/>
      <c r="E30" s="21"/>
      <c r="F30" s="21"/>
      <c r="G30" s="19"/>
      <c r="H30" s="8"/>
      <c r="I30" s="8"/>
      <c r="J30" s="8"/>
      <c r="K30" s="8"/>
      <c r="L30" s="8"/>
      <c r="M30" s="8"/>
      <c r="N30" s="8"/>
      <c r="O30" s="16">
        <f t="shared" si="2"/>
        <v>0</v>
      </c>
      <c r="P30" s="17">
        <f t="shared" si="3"/>
        <v>0</v>
      </c>
      <c r="Q30" s="18"/>
    </row>
    <row r="31" spans="1:17" x14ac:dyDescent="0.3">
      <c r="A31" s="20"/>
      <c r="B31" s="20"/>
      <c r="C31" s="20"/>
      <c r="D31" s="6"/>
      <c r="E31" s="21"/>
      <c r="F31" s="21"/>
      <c r="G31" s="19"/>
      <c r="H31" s="8"/>
      <c r="I31" s="8"/>
      <c r="J31" s="8"/>
      <c r="K31" s="8"/>
      <c r="L31" s="8"/>
      <c r="M31" s="8"/>
      <c r="N31" s="8"/>
      <c r="O31" s="16">
        <f t="shared" si="2"/>
        <v>0</v>
      </c>
      <c r="P31" s="17">
        <f t="shared" si="3"/>
        <v>0</v>
      </c>
      <c r="Q31" s="18"/>
    </row>
    <row r="32" spans="1:17" x14ac:dyDescent="0.3">
      <c r="A32" s="20"/>
      <c r="B32" s="20"/>
      <c r="C32" s="20"/>
      <c r="D32" s="6"/>
      <c r="E32" s="21"/>
      <c r="F32" s="21"/>
      <c r="G32" s="19"/>
      <c r="H32" s="8"/>
      <c r="I32" s="8"/>
      <c r="J32" s="8"/>
      <c r="K32" s="8"/>
      <c r="L32" s="8"/>
      <c r="M32" s="8"/>
      <c r="N32" s="8"/>
      <c r="O32" s="16">
        <f t="shared" si="2"/>
        <v>0</v>
      </c>
      <c r="P32" s="17">
        <f t="shared" si="3"/>
        <v>0</v>
      </c>
      <c r="Q32" s="18"/>
    </row>
    <row r="33" spans="1:17" x14ac:dyDescent="0.3">
      <c r="A33" s="20"/>
      <c r="B33" s="20"/>
      <c r="C33" s="20"/>
      <c r="D33" s="6"/>
      <c r="E33" s="21"/>
      <c r="F33" s="21"/>
      <c r="G33" s="19"/>
      <c r="H33" s="8"/>
      <c r="I33" s="8"/>
      <c r="J33" s="8"/>
      <c r="K33" s="8"/>
      <c r="L33" s="8"/>
      <c r="M33" s="8"/>
      <c r="N33" s="8"/>
      <c r="O33" s="16">
        <f t="shared" si="2"/>
        <v>0</v>
      </c>
      <c r="P33" s="17">
        <f t="shared" si="3"/>
        <v>0</v>
      </c>
      <c r="Q33" s="18"/>
    </row>
  </sheetData>
  <sortState ref="A4:P18">
    <sortCondition descending="1" ref="P4:P18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90" zoomScaleNormal="90" workbookViewId="0">
      <selection activeCell="F5" sqref="F5:F23"/>
    </sheetView>
  </sheetViews>
  <sheetFormatPr defaultColWidth="8.88671875" defaultRowHeight="14.4" x14ac:dyDescent="0.3"/>
  <cols>
    <col min="1" max="1" width="11.6640625" style="13" bestFit="1" customWidth="1"/>
    <col min="2" max="2" width="11.33203125" style="13" customWidth="1"/>
    <col min="3" max="3" width="16.6640625" style="13" customWidth="1"/>
    <col min="4" max="4" width="8.44140625" style="13" bestFit="1" customWidth="1"/>
    <col min="5" max="5" width="8.88671875" style="13"/>
    <col min="6" max="6" width="15.6640625" style="13" customWidth="1"/>
    <col min="7" max="7" width="16.33203125" style="13" customWidth="1"/>
    <col min="8" max="18" width="8.88671875" style="13"/>
    <col min="19" max="19" width="12.88671875" style="13" bestFit="1" customWidth="1"/>
    <col min="20" max="16384" width="8.88671875" style="13"/>
  </cols>
  <sheetData>
    <row r="1" spans="1:19" ht="22.8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5.6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24</v>
      </c>
      <c r="Q2" s="14" t="s">
        <v>15</v>
      </c>
      <c r="R2" s="15" t="s">
        <v>16</v>
      </c>
      <c r="S2" s="14" t="s">
        <v>17</v>
      </c>
    </row>
    <row r="3" spans="1:19" ht="15.6" x14ac:dyDescent="0.3">
      <c r="A3" s="26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1:19" ht="26.4" x14ac:dyDescent="0.3">
      <c r="A4" s="1" t="s">
        <v>121</v>
      </c>
      <c r="B4" s="1" t="s">
        <v>86</v>
      </c>
      <c r="C4" s="1" t="s">
        <v>122</v>
      </c>
      <c r="D4" s="3">
        <v>14</v>
      </c>
      <c r="E4" s="4" t="s">
        <v>147</v>
      </c>
      <c r="F4" s="4" t="s">
        <v>281</v>
      </c>
      <c r="G4" s="1" t="s">
        <v>239</v>
      </c>
      <c r="H4" s="5">
        <v>8</v>
      </c>
      <c r="I4" s="5">
        <v>8</v>
      </c>
      <c r="J4" s="5">
        <v>3</v>
      </c>
      <c r="K4" s="5">
        <v>8</v>
      </c>
      <c r="L4" s="5">
        <v>3</v>
      </c>
      <c r="M4" s="5">
        <v>8</v>
      </c>
      <c r="N4" s="5">
        <v>6</v>
      </c>
      <c r="O4" s="5">
        <v>2</v>
      </c>
      <c r="P4" s="5">
        <v>0</v>
      </c>
      <c r="Q4" s="16">
        <f t="shared" ref="Q4:Q37" si="0">SUM(H4:P4)</f>
        <v>46</v>
      </c>
      <c r="R4" s="17">
        <f t="shared" ref="R4:R37" si="1">Q4/74</f>
        <v>0.6216216216216216</v>
      </c>
      <c r="S4" s="18" t="s">
        <v>240</v>
      </c>
    </row>
    <row r="5" spans="1:19" ht="26.4" x14ac:dyDescent="0.3">
      <c r="A5" s="2" t="s">
        <v>123</v>
      </c>
      <c r="B5" s="2" t="s">
        <v>113</v>
      </c>
      <c r="C5" s="2" t="s">
        <v>91</v>
      </c>
      <c r="D5" s="6">
        <v>19</v>
      </c>
      <c r="E5" s="4" t="s">
        <v>147</v>
      </c>
      <c r="F5" s="4" t="s">
        <v>281</v>
      </c>
      <c r="G5" s="1" t="s">
        <v>239</v>
      </c>
      <c r="H5" s="8">
        <v>6</v>
      </c>
      <c r="I5" s="8">
        <v>6</v>
      </c>
      <c r="J5" s="8">
        <v>0</v>
      </c>
      <c r="K5" s="8">
        <v>8</v>
      </c>
      <c r="L5" s="8">
        <v>3</v>
      </c>
      <c r="M5" s="8">
        <v>8</v>
      </c>
      <c r="N5" s="8">
        <v>6</v>
      </c>
      <c r="O5" s="8">
        <v>2</v>
      </c>
      <c r="P5" s="8">
        <v>0</v>
      </c>
      <c r="Q5" s="16">
        <f t="shared" si="0"/>
        <v>39</v>
      </c>
      <c r="R5" s="17">
        <f t="shared" si="1"/>
        <v>0.52702702702702697</v>
      </c>
      <c r="S5" s="18" t="s">
        <v>241</v>
      </c>
    </row>
    <row r="6" spans="1:19" ht="26.4" x14ac:dyDescent="0.3">
      <c r="A6" s="1" t="s">
        <v>124</v>
      </c>
      <c r="B6" s="1" t="s">
        <v>125</v>
      </c>
      <c r="C6" s="1" t="s">
        <v>47</v>
      </c>
      <c r="D6" s="3">
        <v>5</v>
      </c>
      <c r="E6" s="4" t="s">
        <v>147</v>
      </c>
      <c r="F6" s="4" t="s">
        <v>281</v>
      </c>
      <c r="G6" s="1" t="s">
        <v>239</v>
      </c>
      <c r="H6" s="5">
        <v>6</v>
      </c>
      <c r="I6" s="5">
        <v>6</v>
      </c>
      <c r="J6" s="5">
        <v>3</v>
      </c>
      <c r="K6" s="5">
        <v>4</v>
      </c>
      <c r="L6" s="5">
        <v>3</v>
      </c>
      <c r="M6" s="5">
        <v>8</v>
      </c>
      <c r="N6" s="5">
        <v>6</v>
      </c>
      <c r="O6" s="5">
        <v>2</v>
      </c>
      <c r="P6" s="5">
        <v>0</v>
      </c>
      <c r="Q6" s="16">
        <f t="shared" si="0"/>
        <v>38</v>
      </c>
      <c r="R6" s="17">
        <f t="shared" si="1"/>
        <v>0.51351351351351349</v>
      </c>
      <c r="S6" s="18" t="s">
        <v>241</v>
      </c>
    </row>
    <row r="7" spans="1:19" ht="26.4" x14ac:dyDescent="0.3">
      <c r="A7" s="1" t="s">
        <v>150</v>
      </c>
      <c r="B7" s="1" t="s">
        <v>110</v>
      </c>
      <c r="C7" s="1" t="s">
        <v>91</v>
      </c>
      <c r="D7" s="3">
        <v>9</v>
      </c>
      <c r="E7" s="4" t="s">
        <v>148</v>
      </c>
      <c r="F7" s="4" t="s">
        <v>281</v>
      </c>
      <c r="G7" s="1" t="s">
        <v>239</v>
      </c>
      <c r="H7" s="5">
        <v>4</v>
      </c>
      <c r="I7" s="5">
        <v>6</v>
      </c>
      <c r="J7" s="5">
        <v>3</v>
      </c>
      <c r="K7" s="5">
        <v>4</v>
      </c>
      <c r="L7" s="5">
        <v>3</v>
      </c>
      <c r="M7" s="5">
        <v>8</v>
      </c>
      <c r="N7" s="5">
        <v>6</v>
      </c>
      <c r="O7" s="5">
        <v>2</v>
      </c>
      <c r="P7" s="5">
        <v>0</v>
      </c>
      <c r="Q7" s="16">
        <f t="shared" ref="Q7:Q10" si="2">SUM(H7:P7)</f>
        <v>36</v>
      </c>
      <c r="R7" s="17">
        <f t="shared" ref="R7:R10" si="3">Q7/74</f>
        <v>0.48648648648648651</v>
      </c>
      <c r="S7" s="18" t="s">
        <v>242</v>
      </c>
    </row>
    <row r="8" spans="1:19" ht="26.4" x14ac:dyDescent="0.3">
      <c r="A8" s="1" t="s">
        <v>154</v>
      </c>
      <c r="B8" s="1" t="s">
        <v>155</v>
      </c>
      <c r="C8" s="1" t="s">
        <v>89</v>
      </c>
      <c r="D8" s="3">
        <v>20</v>
      </c>
      <c r="E8" s="4" t="s">
        <v>148</v>
      </c>
      <c r="F8" s="4" t="s">
        <v>281</v>
      </c>
      <c r="G8" s="1" t="s">
        <v>239</v>
      </c>
      <c r="H8" s="5">
        <v>4</v>
      </c>
      <c r="I8" s="5">
        <v>6</v>
      </c>
      <c r="J8" s="5">
        <v>3</v>
      </c>
      <c r="K8" s="5">
        <v>4</v>
      </c>
      <c r="L8" s="5">
        <v>3</v>
      </c>
      <c r="M8" s="5">
        <v>8</v>
      </c>
      <c r="N8" s="5">
        <v>6</v>
      </c>
      <c r="O8" s="5">
        <v>2</v>
      </c>
      <c r="P8" s="5">
        <v>0</v>
      </c>
      <c r="Q8" s="16">
        <f t="shared" si="2"/>
        <v>36</v>
      </c>
      <c r="R8" s="17">
        <f t="shared" si="3"/>
        <v>0.48648648648648651</v>
      </c>
      <c r="S8" s="18" t="s">
        <v>242</v>
      </c>
    </row>
    <row r="9" spans="1:19" ht="26.4" x14ac:dyDescent="0.3">
      <c r="A9" s="1" t="s">
        <v>156</v>
      </c>
      <c r="B9" s="1" t="s">
        <v>157</v>
      </c>
      <c r="C9" s="1" t="s">
        <v>91</v>
      </c>
      <c r="D9" s="3">
        <v>5</v>
      </c>
      <c r="E9" s="4" t="s">
        <v>148</v>
      </c>
      <c r="F9" s="4" t="s">
        <v>281</v>
      </c>
      <c r="G9" s="1" t="s">
        <v>239</v>
      </c>
      <c r="H9" s="5">
        <v>4</v>
      </c>
      <c r="I9" s="5">
        <v>6</v>
      </c>
      <c r="J9" s="5">
        <v>3</v>
      </c>
      <c r="K9" s="5">
        <v>4</v>
      </c>
      <c r="L9" s="5">
        <v>3</v>
      </c>
      <c r="M9" s="5">
        <v>8</v>
      </c>
      <c r="N9" s="5">
        <v>6</v>
      </c>
      <c r="O9" s="5">
        <v>2</v>
      </c>
      <c r="P9" s="5">
        <v>0</v>
      </c>
      <c r="Q9" s="16">
        <f t="shared" si="2"/>
        <v>36</v>
      </c>
      <c r="R9" s="17">
        <f t="shared" si="3"/>
        <v>0.48648648648648651</v>
      </c>
      <c r="S9" s="18" t="s">
        <v>242</v>
      </c>
    </row>
    <row r="10" spans="1:19" ht="26.4" x14ac:dyDescent="0.3">
      <c r="A10" s="1" t="s">
        <v>151</v>
      </c>
      <c r="B10" s="1" t="s">
        <v>152</v>
      </c>
      <c r="C10" s="1" t="s">
        <v>153</v>
      </c>
      <c r="D10" s="3">
        <v>16</v>
      </c>
      <c r="E10" s="4" t="s">
        <v>148</v>
      </c>
      <c r="F10" s="4" t="s">
        <v>281</v>
      </c>
      <c r="G10" s="1" t="s">
        <v>239</v>
      </c>
      <c r="H10" s="5">
        <v>4</v>
      </c>
      <c r="I10" s="5">
        <v>6</v>
      </c>
      <c r="J10" s="5">
        <v>3</v>
      </c>
      <c r="K10" s="5">
        <v>4</v>
      </c>
      <c r="L10" s="5">
        <v>3</v>
      </c>
      <c r="M10" s="5">
        <v>8</v>
      </c>
      <c r="N10" s="5">
        <v>6</v>
      </c>
      <c r="O10" s="5">
        <v>0</v>
      </c>
      <c r="P10" s="5">
        <v>0</v>
      </c>
      <c r="Q10" s="16">
        <f t="shared" si="2"/>
        <v>34</v>
      </c>
      <c r="R10" s="17">
        <f t="shared" si="3"/>
        <v>0.45945945945945948</v>
      </c>
      <c r="S10" s="18" t="s">
        <v>242</v>
      </c>
    </row>
    <row r="11" spans="1:19" ht="26.4" x14ac:dyDescent="0.3">
      <c r="A11" s="1" t="s">
        <v>126</v>
      </c>
      <c r="B11" s="1" t="s">
        <v>127</v>
      </c>
      <c r="C11" s="1" t="s">
        <v>128</v>
      </c>
      <c r="D11" s="3">
        <v>21</v>
      </c>
      <c r="E11" s="4" t="s">
        <v>147</v>
      </c>
      <c r="F11" s="4" t="s">
        <v>281</v>
      </c>
      <c r="G11" s="1" t="s">
        <v>239</v>
      </c>
      <c r="H11" s="5">
        <v>6</v>
      </c>
      <c r="I11" s="5">
        <v>4</v>
      </c>
      <c r="J11" s="5">
        <v>0</v>
      </c>
      <c r="K11" s="5">
        <v>4</v>
      </c>
      <c r="L11" s="5">
        <v>6</v>
      </c>
      <c r="M11" s="5">
        <v>4</v>
      </c>
      <c r="N11" s="5">
        <v>2</v>
      </c>
      <c r="O11" s="5">
        <v>2</v>
      </c>
      <c r="P11" s="5">
        <v>0</v>
      </c>
      <c r="Q11" s="16">
        <f t="shared" si="0"/>
        <v>28</v>
      </c>
      <c r="R11" s="17">
        <f t="shared" si="1"/>
        <v>0.3783783783783784</v>
      </c>
      <c r="S11" s="18" t="s">
        <v>242</v>
      </c>
    </row>
    <row r="12" spans="1:19" ht="26.4" x14ac:dyDescent="0.3">
      <c r="A12" s="2" t="s">
        <v>129</v>
      </c>
      <c r="B12" s="2" t="s">
        <v>38</v>
      </c>
      <c r="C12" s="2" t="s">
        <v>89</v>
      </c>
      <c r="D12" s="6">
        <v>6</v>
      </c>
      <c r="E12" s="4" t="s">
        <v>147</v>
      </c>
      <c r="F12" s="4" t="s">
        <v>281</v>
      </c>
      <c r="G12" s="1" t="s">
        <v>239</v>
      </c>
      <c r="H12" s="8">
        <v>3</v>
      </c>
      <c r="I12" s="8">
        <v>6</v>
      </c>
      <c r="J12" s="8">
        <v>3</v>
      </c>
      <c r="K12" s="8">
        <v>0</v>
      </c>
      <c r="L12" s="8">
        <v>6</v>
      </c>
      <c r="M12" s="8">
        <v>4</v>
      </c>
      <c r="N12" s="8">
        <v>2</v>
      </c>
      <c r="O12" s="8">
        <v>2</v>
      </c>
      <c r="P12" s="8">
        <v>0</v>
      </c>
      <c r="Q12" s="16">
        <f t="shared" si="0"/>
        <v>26</v>
      </c>
      <c r="R12" s="17">
        <f t="shared" si="1"/>
        <v>0.35135135135135137</v>
      </c>
      <c r="S12" s="18" t="s">
        <v>242</v>
      </c>
    </row>
    <row r="13" spans="1:19" ht="26.4" x14ac:dyDescent="0.3">
      <c r="A13" s="2" t="s">
        <v>130</v>
      </c>
      <c r="B13" s="2" t="s">
        <v>131</v>
      </c>
      <c r="C13" s="2" t="s">
        <v>91</v>
      </c>
      <c r="D13" s="6">
        <v>7</v>
      </c>
      <c r="E13" s="4" t="s">
        <v>147</v>
      </c>
      <c r="F13" s="4" t="s">
        <v>281</v>
      </c>
      <c r="G13" s="1" t="s">
        <v>239</v>
      </c>
      <c r="H13" s="8">
        <v>3</v>
      </c>
      <c r="I13" s="8">
        <v>6</v>
      </c>
      <c r="J13" s="8">
        <v>3</v>
      </c>
      <c r="K13" s="8">
        <v>0</v>
      </c>
      <c r="L13" s="8">
        <v>6</v>
      </c>
      <c r="M13" s="8">
        <v>4</v>
      </c>
      <c r="N13" s="8">
        <v>2</v>
      </c>
      <c r="O13" s="8">
        <v>2</v>
      </c>
      <c r="P13" s="8">
        <v>0</v>
      </c>
      <c r="Q13" s="16">
        <f t="shared" si="0"/>
        <v>26</v>
      </c>
      <c r="R13" s="17">
        <f t="shared" si="1"/>
        <v>0.35135135135135137</v>
      </c>
      <c r="S13" s="18" t="s">
        <v>242</v>
      </c>
    </row>
    <row r="14" spans="1:19" ht="26.4" x14ac:dyDescent="0.3">
      <c r="A14" s="2" t="s">
        <v>132</v>
      </c>
      <c r="B14" s="2" t="s">
        <v>100</v>
      </c>
      <c r="C14" s="2" t="s">
        <v>133</v>
      </c>
      <c r="D14" s="6">
        <v>10</v>
      </c>
      <c r="E14" s="4" t="s">
        <v>147</v>
      </c>
      <c r="F14" s="4" t="s">
        <v>281</v>
      </c>
      <c r="G14" s="1" t="s">
        <v>239</v>
      </c>
      <c r="H14" s="8">
        <v>3</v>
      </c>
      <c r="I14" s="8">
        <v>3</v>
      </c>
      <c r="J14" s="8">
        <v>3</v>
      </c>
      <c r="K14" s="8">
        <v>2</v>
      </c>
      <c r="L14" s="8">
        <v>3</v>
      </c>
      <c r="M14" s="8">
        <v>2</v>
      </c>
      <c r="N14" s="8">
        <v>2</v>
      </c>
      <c r="O14" s="8">
        <v>2</v>
      </c>
      <c r="P14" s="8">
        <v>0</v>
      </c>
      <c r="Q14" s="16">
        <f t="shared" si="0"/>
        <v>20</v>
      </c>
      <c r="R14" s="17">
        <f t="shared" si="1"/>
        <v>0.27027027027027029</v>
      </c>
      <c r="S14" s="18" t="s">
        <v>242</v>
      </c>
    </row>
    <row r="15" spans="1:19" ht="26.4" x14ac:dyDescent="0.3">
      <c r="A15" s="19" t="s">
        <v>134</v>
      </c>
      <c r="B15" s="7" t="s">
        <v>41</v>
      </c>
      <c r="C15" s="7" t="s">
        <v>65</v>
      </c>
      <c r="D15" s="6">
        <v>12</v>
      </c>
      <c r="E15" s="4" t="s">
        <v>147</v>
      </c>
      <c r="F15" s="4" t="s">
        <v>281</v>
      </c>
      <c r="G15" s="1" t="s">
        <v>239</v>
      </c>
      <c r="H15" s="8">
        <v>3</v>
      </c>
      <c r="I15" s="8">
        <v>3</v>
      </c>
      <c r="J15" s="8">
        <v>3</v>
      </c>
      <c r="K15" s="8">
        <v>2</v>
      </c>
      <c r="L15" s="8">
        <v>3</v>
      </c>
      <c r="M15" s="8">
        <v>2</v>
      </c>
      <c r="N15" s="8">
        <v>2</v>
      </c>
      <c r="O15" s="8">
        <v>2</v>
      </c>
      <c r="P15" s="8">
        <v>0</v>
      </c>
      <c r="Q15" s="16">
        <f t="shared" si="0"/>
        <v>20</v>
      </c>
      <c r="R15" s="17">
        <f t="shared" si="1"/>
        <v>0.27027027027027029</v>
      </c>
      <c r="S15" s="18" t="s">
        <v>242</v>
      </c>
    </row>
    <row r="16" spans="1:19" ht="26.4" x14ac:dyDescent="0.3">
      <c r="A16" s="1" t="s">
        <v>135</v>
      </c>
      <c r="B16" s="1" t="s">
        <v>136</v>
      </c>
      <c r="C16" s="1" t="s">
        <v>115</v>
      </c>
      <c r="D16" s="3">
        <v>1</v>
      </c>
      <c r="E16" s="4" t="s">
        <v>147</v>
      </c>
      <c r="F16" s="4" t="s">
        <v>281</v>
      </c>
      <c r="G16" s="1" t="s">
        <v>239</v>
      </c>
      <c r="H16" s="5">
        <v>3</v>
      </c>
      <c r="I16" s="5">
        <v>0</v>
      </c>
      <c r="J16" s="5">
        <v>3</v>
      </c>
      <c r="K16" s="5">
        <v>5</v>
      </c>
      <c r="L16" s="5">
        <v>3</v>
      </c>
      <c r="M16" s="5">
        <v>0</v>
      </c>
      <c r="N16" s="5">
        <v>4</v>
      </c>
      <c r="O16" s="5">
        <v>2</v>
      </c>
      <c r="P16" s="5">
        <v>0</v>
      </c>
      <c r="Q16" s="16">
        <f t="shared" si="0"/>
        <v>20</v>
      </c>
      <c r="R16" s="17">
        <f t="shared" si="1"/>
        <v>0.27027027027027029</v>
      </c>
      <c r="S16" s="18" t="s">
        <v>242</v>
      </c>
    </row>
    <row r="17" spans="1:19" ht="26.4" x14ac:dyDescent="0.3">
      <c r="A17" s="2" t="s">
        <v>137</v>
      </c>
      <c r="B17" s="2" t="s">
        <v>138</v>
      </c>
      <c r="C17" s="2" t="s">
        <v>98</v>
      </c>
      <c r="D17" s="6">
        <v>18</v>
      </c>
      <c r="E17" s="4" t="s">
        <v>147</v>
      </c>
      <c r="F17" s="4" t="s">
        <v>281</v>
      </c>
      <c r="G17" s="1" t="s">
        <v>239</v>
      </c>
      <c r="H17" s="8">
        <v>3</v>
      </c>
      <c r="I17" s="8">
        <v>2</v>
      </c>
      <c r="J17" s="8">
        <v>3</v>
      </c>
      <c r="K17" s="8">
        <v>2</v>
      </c>
      <c r="L17" s="8">
        <v>3</v>
      </c>
      <c r="M17" s="8">
        <v>0</v>
      </c>
      <c r="N17" s="8">
        <v>4</v>
      </c>
      <c r="O17" s="8">
        <v>2</v>
      </c>
      <c r="P17" s="8">
        <v>0</v>
      </c>
      <c r="Q17" s="16">
        <f t="shared" si="0"/>
        <v>19</v>
      </c>
      <c r="R17" s="17">
        <f t="shared" si="1"/>
        <v>0.25675675675675674</v>
      </c>
      <c r="S17" s="18" t="s">
        <v>242</v>
      </c>
    </row>
    <row r="18" spans="1:19" ht="26.4" x14ac:dyDescent="0.3">
      <c r="A18" s="19" t="s">
        <v>139</v>
      </c>
      <c r="B18" s="7" t="s">
        <v>140</v>
      </c>
      <c r="C18" s="7" t="s">
        <v>141</v>
      </c>
      <c r="D18" s="6">
        <v>17</v>
      </c>
      <c r="E18" s="4" t="s">
        <v>147</v>
      </c>
      <c r="F18" s="4" t="s">
        <v>281</v>
      </c>
      <c r="G18" s="1" t="s">
        <v>239</v>
      </c>
      <c r="H18" s="8">
        <v>3</v>
      </c>
      <c r="I18" s="8">
        <v>2</v>
      </c>
      <c r="J18" s="8">
        <v>3</v>
      </c>
      <c r="K18" s="8">
        <v>2</v>
      </c>
      <c r="L18" s="8">
        <v>3</v>
      </c>
      <c r="M18" s="8">
        <v>0</v>
      </c>
      <c r="N18" s="8">
        <v>4</v>
      </c>
      <c r="O18" s="8">
        <v>2</v>
      </c>
      <c r="P18" s="8">
        <v>0</v>
      </c>
      <c r="Q18" s="16">
        <f t="shared" si="0"/>
        <v>19</v>
      </c>
      <c r="R18" s="17">
        <f t="shared" si="1"/>
        <v>0.25675675675675674</v>
      </c>
      <c r="S18" s="18" t="s">
        <v>242</v>
      </c>
    </row>
    <row r="19" spans="1:19" ht="26.4" x14ac:dyDescent="0.3">
      <c r="A19" s="20" t="s">
        <v>142</v>
      </c>
      <c r="B19" s="20" t="s">
        <v>143</v>
      </c>
      <c r="C19" s="20" t="s">
        <v>243</v>
      </c>
      <c r="D19" s="6">
        <v>13</v>
      </c>
      <c r="E19" s="4" t="s">
        <v>147</v>
      </c>
      <c r="F19" s="4" t="s">
        <v>281</v>
      </c>
      <c r="G19" s="1" t="s">
        <v>239</v>
      </c>
      <c r="H19" s="8">
        <v>0</v>
      </c>
      <c r="I19" s="8">
        <v>2</v>
      </c>
      <c r="J19" s="8">
        <v>3</v>
      </c>
      <c r="K19" s="8">
        <v>2</v>
      </c>
      <c r="L19" s="8">
        <v>3</v>
      </c>
      <c r="M19" s="8">
        <v>0</v>
      </c>
      <c r="N19" s="8">
        <v>0</v>
      </c>
      <c r="O19" s="8">
        <v>2</v>
      </c>
      <c r="P19" s="8">
        <v>0</v>
      </c>
      <c r="Q19" s="16">
        <f t="shared" si="0"/>
        <v>12</v>
      </c>
      <c r="R19" s="17">
        <f t="shared" si="1"/>
        <v>0.16216216216216217</v>
      </c>
      <c r="S19" s="18" t="s">
        <v>242</v>
      </c>
    </row>
    <row r="20" spans="1:19" ht="26.4" x14ac:dyDescent="0.3">
      <c r="A20" s="2" t="s">
        <v>144</v>
      </c>
      <c r="B20" s="2" t="s">
        <v>145</v>
      </c>
      <c r="C20" s="2" t="s">
        <v>146</v>
      </c>
      <c r="D20" s="6">
        <v>11</v>
      </c>
      <c r="E20" s="4" t="s">
        <v>147</v>
      </c>
      <c r="F20" s="4" t="s">
        <v>281</v>
      </c>
      <c r="G20" s="1" t="s">
        <v>239</v>
      </c>
      <c r="H20" s="8">
        <v>0</v>
      </c>
      <c r="I20" s="8">
        <v>2</v>
      </c>
      <c r="J20" s="8">
        <v>3</v>
      </c>
      <c r="K20" s="8">
        <v>2</v>
      </c>
      <c r="L20" s="8">
        <v>3</v>
      </c>
      <c r="M20" s="8">
        <v>0</v>
      </c>
      <c r="N20" s="8">
        <v>0</v>
      </c>
      <c r="O20" s="8">
        <v>2</v>
      </c>
      <c r="P20" s="8">
        <v>0</v>
      </c>
      <c r="Q20" s="16">
        <f t="shared" si="0"/>
        <v>12</v>
      </c>
      <c r="R20" s="17">
        <f t="shared" si="1"/>
        <v>0.16216216216216217</v>
      </c>
      <c r="S20" s="18" t="s">
        <v>242</v>
      </c>
    </row>
    <row r="21" spans="1:19" ht="26.4" x14ac:dyDescent="0.3">
      <c r="A21" s="19" t="s">
        <v>158</v>
      </c>
      <c r="B21" s="7" t="s">
        <v>159</v>
      </c>
      <c r="C21" s="7" t="s">
        <v>122</v>
      </c>
      <c r="D21" s="6">
        <v>8</v>
      </c>
      <c r="E21" s="6" t="s">
        <v>148</v>
      </c>
      <c r="F21" s="4" t="s">
        <v>281</v>
      </c>
      <c r="G21" s="1" t="s">
        <v>239</v>
      </c>
      <c r="H21" s="8">
        <v>0</v>
      </c>
      <c r="I21" s="8">
        <v>2</v>
      </c>
      <c r="J21" s="8">
        <v>3</v>
      </c>
      <c r="K21" s="8">
        <v>0</v>
      </c>
      <c r="L21" s="8">
        <v>3</v>
      </c>
      <c r="M21" s="8">
        <v>0</v>
      </c>
      <c r="N21" s="8">
        <v>0</v>
      </c>
      <c r="O21" s="8">
        <v>2</v>
      </c>
      <c r="P21" s="8">
        <v>0</v>
      </c>
      <c r="Q21" s="16">
        <f t="shared" si="0"/>
        <v>10</v>
      </c>
      <c r="R21" s="17">
        <f t="shared" si="1"/>
        <v>0.13513513513513514</v>
      </c>
      <c r="S21" s="18" t="s">
        <v>242</v>
      </c>
    </row>
    <row r="22" spans="1:19" ht="26.4" x14ac:dyDescent="0.3">
      <c r="A22" s="10" t="s">
        <v>160</v>
      </c>
      <c r="B22" s="2" t="s">
        <v>152</v>
      </c>
      <c r="C22" s="2" t="s">
        <v>161</v>
      </c>
      <c r="D22" s="6">
        <v>4</v>
      </c>
      <c r="E22" s="11" t="s">
        <v>148</v>
      </c>
      <c r="F22" s="4" t="s">
        <v>281</v>
      </c>
      <c r="G22" s="1" t="s">
        <v>239</v>
      </c>
      <c r="H22" s="8">
        <v>0</v>
      </c>
      <c r="I22" s="8">
        <v>2</v>
      </c>
      <c r="J22" s="8">
        <v>0</v>
      </c>
      <c r="K22" s="8">
        <v>0</v>
      </c>
      <c r="L22" s="8">
        <v>3</v>
      </c>
      <c r="M22" s="8">
        <v>0</v>
      </c>
      <c r="N22" s="8">
        <v>0</v>
      </c>
      <c r="O22" s="8">
        <v>2</v>
      </c>
      <c r="P22" s="8">
        <v>0</v>
      </c>
      <c r="Q22" s="16">
        <f t="shared" si="0"/>
        <v>7</v>
      </c>
      <c r="R22" s="17">
        <f t="shared" si="1"/>
        <v>9.45945945945946E-2</v>
      </c>
      <c r="S22" s="18" t="s">
        <v>242</v>
      </c>
    </row>
    <row r="23" spans="1:19" ht="26.4" x14ac:dyDescent="0.3">
      <c r="A23" s="10" t="s">
        <v>162</v>
      </c>
      <c r="B23" s="2" t="s">
        <v>163</v>
      </c>
      <c r="C23" s="2" t="s">
        <v>164</v>
      </c>
      <c r="D23" s="6">
        <v>3</v>
      </c>
      <c r="E23" s="6" t="s">
        <v>147</v>
      </c>
      <c r="F23" s="4" t="s">
        <v>281</v>
      </c>
      <c r="G23" s="1" t="s">
        <v>239</v>
      </c>
      <c r="H23" s="8">
        <v>0</v>
      </c>
      <c r="I23" s="8">
        <v>2</v>
      </c>
      <c r="J23" s="8">
        <v>0</v>
      </c>
      <c r="K23" s="8">
        <v>0</v>
      </c>
      <c r="L23" s="8">
        <v>3</v>
      </c>
      <c r="M23" s="8">
        <v>0</v>
      </c>
      <c r="N23" s="8">
        <v>0</v>
      </c>
      <c r="O23" s="8">
        <v>2</v>
      </c>
      <c r="P23" s="8">
        <v>0</v>
      </c>
      <c r="Q23" s="16">
        <f t="shared" si="0"/>
        <v>7</v>
      </c>
      <c r="R23" s="17">
        <f t="shared" si="1"/>
        <v>9.45945945945946E-2</v>
      </c>
      <c r="S23" s="18" t="s">
        <v>242</v>
      </c>
    </row>
    <row r="24" spans="1:19" x14ac:dyDescent="0.3">
      <c r="A24" s="2"/>
      <c r="B24" s="2"/>
      <c r="C24" s="2"/>
      <c r="D24" s="6"/>
      <c r="E24" s="11"/>
      <c r="F24" s="6"/>
      <c r="G24" s="7"/>
      <c r="H24" s="8"/>
      <c r="I24" s="8"/>
      <c r="J24" s="8"/>
      <c r="K24" s="8"/>
      <c r="L24" s="8"/>
      <c r="M24" s="8"/>
      <c r="N24" s="8"/>
      <c r="O24" s="8"/>
      <c r="P24" s="8"/>
      <c r="Q24" s="16">
        <f t="shared" si="0"/>
        <v>0</v>
      </c>
      <c r="R24" s="17">
        <f t="shared" si="1"/>
        <v>0</v>
      </c>
      <c r="S24" s="18"/>
    </row>
    <row r="25" spans="1:19" x14ac:dyDescent="0.3">
      <c r="A25" s="2"/>
      <c r="B25" s="2"/>
      <c r="C25" s="2"/>
      <c r="D25" s="6"/>
      <c r="E25" s="11"/>
      <c r="F25" s="11"/>
      <c r="G25" s="7"/>
      <c r="H25" s="8"/>
      <c r="I25" s="8"/>
      <c r="J25" s="8"/>
      <c r="K25" s="8"/>
      <c r="L25" s="8"/>
      <c r="M25" s="8"/>
      <c r="N25" s="8"/>
      <c r="O25" s="8"/>
      <c r="P25" s="8"/>
      <c r="Q25" s="16">
        <f t="shared" si="0"/>
        <v>0</v>
      </c>
      <c r="R25" s="17">
        <f t="shared" si="1"/>
        <v>0</v>
      </c>
      <c r="S25" s="18"/>
    </row>
    <row r="26" spans="1:19" x14ac:dyDescent="0.3">
      <c r="A26" s="20"/>
      <c r="B26" s="20"/>
      <c r="C26" s="20"/>
      <c r="D26" s="6"/>
      <c r="E26" s="21"/>
      <c r="F26" s="21"/>
      <c r="G26" s="19"/>
      <c r="H26" s="8"/>
      <c r="I26" s="8"/>
      <c r="J26" s="8"/>
      <c r="K26" s="8"/>
      <c r="L26" s="8"/>
      <c r="M26" s="8"/>
      <c r="N26" s="8"/>
      <c r="O26" s="8"/>
      <c r="P26" s="8"/>
      <c r="Q26" s="16">
        <f t="shared" si="0"/>
        <v>0</v>
      </c>
      <c r="R26" s="17">
        <f t="shared" si="1"/>
        <v>0</v>
      </c>
      <c r="S26" s="18"/>
    </row>
    <row r="27" spans="1:19" x14ac:dyDescent="0.3">
      <c r="A27" s="20"/>
      <c r="B27" s="20"/>
      <c r="C27" s="20"/>
      <c r="D27" s="6"/>
      <c r="E27" s="21"/>
      <c r="F27" s="21"/>
      <c r="G27" s="19"/>
      <c r="H27" s="8"/>
      <c r="I27" s="8"/>
      <c r="J27" s="8"/>
      <c r="K27" s="8"/>
      <c r="L27" s="8"/>
      <c r="M27" s="8"/>
      <c r="N27" s="8"/>
      <c r="O27" s="8"/>
      <c r="P27" s="8"/>
      <c r="Q27" s="16">
        <f t="shared" si="0"/>
        <v>0</v>
      </c>
      <c r="R27" s="17">
        <f t="shared" si="1"/>
        <v>0</v>
      </c>
      <c r="S27" s="18"/>
    </row>
    <row r="28" spans="1:19" x14ac:dyDescent="0.3">
      <c r="A28" s="20"/>
      <c r="B28" s="20"/>
      <c r="C28" s="20"/>
      <c r="D28" s="6"/>
      <c r="E28" s="21"/>
      <c r="F28" s="21"/>
      <c r="G28" s="19"/>
      <c r="H28" s="8"/>
      <c r="I28" s="8"/>
      <c r="J28" s="8"/>
      <c r="K28" s="8"/>
      <c r="L28" s="8"/>
      <c r="M28" s="8"/>
      <c r="N28" s="8"/>
      <c r="O28" s="8"/>
      <c r="P28" s="8"/>
      <c r="Q28" s="16">
        <f t="shared" si="0"/>
        <v>0</v>
      </c>
      <c r="R28" s="17">
        <f t="shared" si="1"/>
        <v>0</v>
      </c>
      <c r="S28" s="18"/>
    </row>
    <row r="29" spans="1:19" x14ac:dyDescent="0.3">
      <c r="A29" s="20"/>
      <c r="B29" s="20"/>
      <c r="C29" s="20"/>
      <c r="D29" s="6"/>
      <c r="E29" s="21"/>
      <c r="F29" s="21"/>
      <c r="G29" s="19"/>
      <c r="H29" s="8"/>
      <c r="I29" s="8"/>
      <c r="J29" s="8"/>
      <c r="K29" s="8"/>
      <c r="L29" s="8"/>
      <c r="M29" s="8"/>
      <c r="N29" s="8"/>
      <c r="O29" s="8"/>
      <c r="P29" s="8"/>
      <c r="Q29" s="16">
        <f t="shared" si="0"/>
        <v>0</v>
      </c>
      <c r="R29" s="17">
        <f t="shared" si="1"/>
        <v>0</v>
      </c>
      <c r="S29" s="18"/>
    </row>
    <row r="30" spans="1:19" x14ac:dyDescent="0.3">
      <c r="A30" s="20"/>
      <c r="B30" s="20"/>
      <c r="C30" s="20"/>
      <c r="D30" s="6"/>
      <c r="E30" s="21"/>
      <c r="F30" s="21"/>
      <c r="G30" s="19"/>
      <c r="H30" s="8"/>
      <c r="I30" s="8"/>
      <c r="J30" s="8"/>
      <c r="K30" s="8"/>
      <c r="L30" s="8"/>
      <c r="M30" s="8"/>
      <c r="N30" s="8"/>
      <c r="O30" s="8"/>
      <c r="P30" s="8"/>
      <c r="Q30" s="16">
        <f t="shared" si="0"/>
        <v>0</v>
      </c>
      <c r="R30" s="17">
        <f t="shared" si="1"/>
        <v>0</v>
      </c>
      <c r="S30" s="18"/>
    </row>
    <row r="31" spans="1:19" x14ac:dyDescent="0.3">
      <c r="A31" s="20"/>
      <c r="B31" s="20"/>
      <c r="C31" s="20"/>
      <c r="D31" s="6"/>
      <c r="E31" s="21"/>
      <c r="F31" s="21"/>
      <c r="G31" s="19"/>
      <c r="H31" s="8"/>
      <c r="I31" s="8"/>
      <c r="J31" s="8"/>
      <c r="K31" s="8"/>
      <c r="L31" s="8"/>
      <c r="M31" s="8"/>
      <c r="N31" s="8"/>
      <c r="O31" s="8"/>
      <c r="P31" s="8"/>
      <c r="Q31" s="16">
        <f t="shared" si="0"/>
        <v>0</v>
      </c>
      <c r="R31" s="17">
        <f t="shared" si="1"/>
        <v>0</v>
      </c>
      <c r="S31" s="18"/>
    </row>
    <row r="32" spans="1:19" x14ac:dyDescent="0.3">
      <c r="A32" s="20"/>
      <c r="B32" s="20"/>
      <c r="C32" s="20"/>
      <c r="D32" s="6"/>
      <c r="E32" s="21"/>
      <c r="F32" s="21"/>
      <c r="G32" s="19"/>
      <c r="H32" s="8"/>
      <c r="I32" s="8"/>
      <c r="J32" s="8"/>
      <c r="K32" s="8"/>
      <c r="L32" s="8"/>
      <c r="M32" s="8"/>
      <c r="N32" s="8"/>
      <c r="O32" s="8"/>
      <c r="P32" s="8"/>
      <c r="Q32" s="16">
        <f t="shared" si="0"/>
        <v>0</v>
      </c>
      <c r="R32" s="17">
        <f t="shared" si="1"/>
        <v>0</v>
      </c>
      <c r="S32" s="18"/>
    </row>
    <row r="33" spans="1:19" x14ac:dyDescent="0.3">
      <c r="A33" s="20"/>
      <c r="B33" s="20"/>
      <c r="C33" s="20"/>
      <c r="D33" s="6"/>
      <c r="E33" s="21"/>
      <c r="F33" s="21"/>
      <c r="G33" s="19"/>
      <c r="H33" s="8"/>
      <c r="I33" s="8"/>
      <c r="J33" s="8"/>
      <c r="K33" s="8"/>
      <c r="L33" s="8"/>
      <c r="M33" s="8"/>
      <c r="N33" s="8"/>
      <c r="O33" s="8"/>
      <c r="P33" s="8"/>
      <c r="Q33" s="16">
        <f t="shared" si="0"/>
        <v>0</v>
      </c>
      <c r="R33" s="17">
        <f t="shared" si="1"/>
        <v>0</v>
      </c>
      <c r="S33" s="18"/>
    </row>
    <row r="34" spans="1:19" x14ac:dyDescent="0.3">
      <c r="A34" s="20"/>
      <c r="B34" s="20"/>
      <c r="C34" s="20"/>
      <c r="D34" s="6"/>
      <c r="E34" s="21"/>
      <c r="F34" s="21"/>
      <c r="G34" s="19"/>
      <c r="H34" s="8"/>
      <c r="I34" s="8"/>
      <c r="J34" s="8"/>
      <c r="K34" s="8"/>
      <c r="L34" s="8"/>
      <c r="M34" s="8"/>
      <c r="N34" s="8"/>
      <c r="O34" s="8"/>
      <c r="P34" s="8"/>
      <c r="Q34" s="16">
        <f t="shared" si="0"/>
        <v>0</v>
      </c>
      <c r="R34" s="17">
        <f t="shared" si="1"/>
        <v>0</v>
      </c>
      <c r="S34" s="18"/>
    </row>
    <row r="35" spans="1:19" x14ac:dyDescent="0.3">
      <c r="A35" s="20"/>
      <c r="B35" s="20"/>
      <c r="C35" s="20"/>
      <c r="D35" s="6"/>
      <c r="E35" s="21"/>
      <c r="F35" s="21"/>
      <c r="G35" s="19"/>
      <c r="H35" s="8"/>
      <c r="I35" s="8"/>
      <c r="J35" s="8"/>
      <c r="K35" s="8"/>
      <c r="L35" s="8"/>
      <c r="M35" s="8"/>
      <c r="N35" s="8"/>
      <c r="O35" s="8"/>
      <c r="P35" s="8"/>
      <c r="Q35" s="16">
        <f t="shared" si="0"/>
        <v>0</v>
      </c>
      <c r="R35" s="17">
        <f t="shared" si="1"/>
        <v>0</v>
      </c>
      <c r="S35" s="18"/>
    </row>
    <row r="36" spans="1:19" x14ac:dyDescent="0.3">
      <c r="A36" s="20"/>
      <c r="B36" s="20"/>
      <c r="C36" s="20"/>
      <c r="D36" s="6"/>
      <c r="E36" s="21"/>
      <c r="F36" s="21"/>
      <c r="G36" s="19"/>
      <c r="H36" s="8"/>
      <c r="I36" s="8"/>
      <c r="J36" s="8"/>
      <c r="K36" s="8"/>
      <c r="L36" s="8"/>
      <c r="M36" s="8"/>
      <c r="N36" s="8"/>
      <c r="O36" s="8"/>
      <c r="P36" s="8"/>
      <c r="Q36" s="16">
        <f t="shared" si="0"/>
        <v>0</v>
      </c>
      <c r="R36" s="17">
        <f t="shared" si="1"/>
        <v>0</v>
      </c>
      <c r="S36" s="18"/>
    </row>
    <row r="37" spans="1:19" x14ac:dyDescent="0.3">
      <c r="A37" s="20"/>
      <c r="B37" s="20"/>
      <c r="C37" s="20"/>
      <c r="D37" s="6"/>
      <c r="E37" s="21"/>
      <c r="F37" s="21"/>
      <c r="G37" s="19"/>
      <c r="H37" s="8"/>
      <c r="I37" s="8"/>
      <c r="J37" s="8"/>
      <c r="K37" s="8"/>
      <c r="L37" s="8"/>
      <c r="M37" s="8"/>
      <c r="N37" s="8"/>
      <c r="O37" s="8"/>
      <c r="P37" s="8"/>
      <c r="Q37" s="16">
        <f t="shared" si="0"/>
        <v>0</v>
      </c>
      <c r="R37" s="17">
        <f t="shared" si="1"/>
        <v>0</v>
      </c>
      <c r="S37" s="18"/>
    </row>
  </sheetData>
  <sortState ref="A4:R37">
    <sortCondition descending="1" ref="R4:R37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3" zoomScale="90" zoomScaleNormal="90" workbookViewId="0">
      <selection activeCell="N11" sqref="N11"/>
    </sheetView>
  </sheetViews>
  <sheetFormatPr defaultColWidth="8.88671875" defaultRowHeight="14.4" x14ac:dyDescent="0.3"/>
  <cols>
    <col min="1" max="1" width="13.5546875" style="13" customWidth="1"/>
    <col min="2" max="2" width="10.6640625" style="13" customWidth="1"/>
    <col min="3" max="3" width="14.6640625" style="13" customWidth="1"/>
    <col min="4" max="4" width="8.44140625" style="13" bestFit="1" customWidth="1"/>
    <col min="5" max="5" width="8.88671875" style="13"/>
    <col min="6" max="6" width="14.6640625" style="13" customWidth="1"/>
    <col min="7" max="7" width="20.88671875" style="13" customWidth="1"/>
    <col min="8" max="16" width="8.88671875" style="13"/>
    <col min="17" max="17" width="12.88671875" style="13" bestFit="1" customWidth="1"/>
    <col min="18" max="16384" width="8.88671875" style="13"/>
  </cols>
  <sheetData>
    <row r="1" spans="1:17" ht="22.8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.6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14" t="s">
        <v>15</v>
      </c>
      <c r="P2" s="15" t="s">
        <v>16</v>
      </c>
      <c r="Q2" s="14" t="s">
        <v>17</v>
      </c>
    </row>
    <row r="3" spans="1:17" ht="15.6" x14ac:dyDescent="0.3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6.4" x14ac:dyDescent="0.3">
      <c r="A4" s="1" t="s">
        <v>165</v>
      </c>
      <c r="B4" s="1" t="s">
        <v>166</v>
      </c>
      <c r="C4" s="1" t="s">
        <v>39</v>
      </c>
      <c r="D4" s="3">
        <v>10</v>
      </c>
      <c r="E4" s="4" t="s">
        <v>167</v>
      </c>
      <c r="F4" s="4" t="s">
        <v>281</v>
      </c>
      <c r="G4" s="1" t="s">
        <v>239</v>
      </c>
      <c r="H4" s="5">
        <v>8</v>
      </c>
      <c r="I4" s="5">
        <v>7</v>
      </c>
      <c r="J4" s="5">
        <v>6</v>
      </c>
      <c r="K4" s="5">
        <v>14</v>
      </c>
      <c r="L4" s="5">
        <v>0</v>
      </c>
      <c r="M4" s="5">
        <v>4</v>
      </c>
      <c r="N4" s="5">
        <v>10</v>
      </c>
      <c r="O4" s="16">
        <f t="shared" ref="O4:O38" si="0">SUM(H4:N4)</f>
        <v>49</v>
      </c>
      <c r="P4" s="17">
        <f t="shared" ref="P4:P38" si="1">O4/78</f>
        <v>0.62820512820512819</v>
      </c>
      <c r="Q4" s="18" t="s">
        <v>240</v>
      </c>
    </row>
    <row r="5" spans="1:17" ht="26.4" x14ac:dyDescent="0.3">
      <c r="A5" s="2" t="s">
        <v>168</v>
      </c>
      <c r="B5" s="2" t="s">
        <v>169</v>
      </c>
      <c r="C5" s="2" t="s">
        <v>170</v>
      </c>
      <c r="D5" s="6">
        <v>6</v>
      </c>
      <c r="E5" s="6" t="s">
        <v>171</v>
      </c>
      <c r="F5" s="4" t="s">
        <v>281</v>
      </c>
      <c r="G5" s="1" t="s">
        <v>239</v>
      </c>
      <c r="H5" s="8">
        <v>6</v>
      </c>
      <c r="I5" s="8">
        <v>4</v>
      </c>
      <c r="J5" s="8">
        <v>6</v>
      </c>
      <c r="K5" s="8">
        <v>14</v>
      </c>
      <c r="L5" s="8">
        <v>0</v>
      </c>
      <c r="M5" s="8">
        <v>4</v>
      </c>
      <c r="N5" s="8">
        <v>10</v>
      </c>
      <c r="O5" s="16">
        <f t="shared" si="0"/>
        <v>44</v>
      </c>
      <c r="P5" s="17">
        <f t="shared" si="1"/>
        <v>0.5641025641025641</v>
      </c>
      <c r="Q5" s="18" t="s">
        <v>241</v>
      </c>
    </row>
    <row r="6" spans="1:17" ht="26.4" x14ac:dyDescent="0.3">
      <c r="A6" s="2" t="s">
        <v>179</v>
      </c>
      <c r="B6" s="2" t="s">
        <v>131</v>
      </c>
      <c r="C6" s="2" t="s">
        <v>39</v>
      </c>
      <c r="D6" s="6">
        <v>7</v>
      </c>
      <c r="E6" s="6" t="s">
        <v>167</v>
      </c>
      <c r="F6" s="4" t="s">
        <v>281</v>
      </c>
      <c r="G6" s="1" t="s">
        <v>239</v>
      </c>
      <c r="H6" s="8">
        <v>6</v>
      </c>
      <c r="I6" s="8">
        <v>4</v>
      </c>
      <c r="J6" s="8">
        <v>6</v>
      </c>
      <c r="K6" s="8">
        <v>14</v>
      </c>
      <c r="L6" s="8">
        <v>0</v>
      </c>
      <c r="M6" s="8">
        <v>4</v>
      </c>
      <c r="N6" s="8">
        <v>10</v>
      </c>
      <c r="O6" s="16">
        <f t="shared" si="0"/>
        <v>44</v>
      </c>
      <c r="P6" s="17">
        <f t="shared" si="1"/>
        <v>0.5641025641025641</v>
      </c>
      <c r="Q6" s="18" t="s">
        <v>241</v>
      </c>
    </row>
    <row r="7" spans="1:17" ht="26.4" x14ac:dyDescent="0.3">
      <c r="A7" s="2" t="s">
        <v>172</v>
      </c>
      <c r="B7" s="2" t="s">
        <v>100</v>
      </c>
      <c r="C7" s="2" t="s">
        <v>173</v>
      </c>
      <c r="D7" s="6">
        <v>2</v>
      </c>
      <c r="E7" s="6" t="s">
        <v>171</v>
      </c>
      <c r="F7" s="4" t="s">
        <v>281</v>
      </c>
      <c r="G7" s="1" t="s">
        <v>239</v>
      </c>
      <c r="H7" s="8">
        <v>6</v>
      </c>
      <c r="I7" s="8">
        <v>4</v>
      </c>
      <c r="J7" s="8">
        <v>4</v>
      </c>
      <c r="K7" s="8">
        <v>10</v>
      </c>
      <c r="L7" s="8">
        <v>2</v>
      </c>
      <c r="M7" s="8">
        <v>4</v>
      </c>
      <c r="N7" s="8">
        <v>8</v>
      </c>
      <c r="O7" s="16">
        <f t="shared" si="0"/>
        <v>38</v>
      </c>
      <c r="P7" s="17">
        <f t="shared" si="1"/>
        <v>0.48717948717948717</v>
      </c>
      <c r="Q7" s="18" t="s">
        <v>242</v>
      </c>
    </row>
    <row r="8" spans="1:17" ht="26.4" x14ac:dyDescent="0.3">
      <c r="A8" s="2" t="s">
        <v>174</v>
      </c>
      <c r="B8" s="2" t="s">
        <v>175</v>
      </c>
      <c r="C8" s="2" t="s">
        <v>176</v>
      </c>
      <c r="D8" s="6">
        <v>17</v>
      </c>
      <c r="E8" s="6" t="s">
        <v>167</v>
      </c>
      <c r="F8" s="4" t="s">
        <v>281</v>
      </c>
      <c r="G8" s="1" t="s">
        <v>239</v>
      </c>
      <c r="H8" s="8">
        <v>6</v>
      </c>
      <c r="I8" s="8">
        <v>4</v>
      </c>
      <c r="J8" s="8">
        <v>4</v>
      </c>
      <c r="K8" s="8">
        <v>10</v>
      </c>
      <c r="L8" s="8">
        <v>2</v>
      </c>
      <c r="M8" s="8">
        <v>4</v>
      </c>
      <c r="N8" s="8">
        <v>8</v>
      </c>
      <c r="O8" s="16">
        <f t="shared" si="0"/>
        <v>38</v>
      </c>
      <c r="P8" s="17">
        <f t="shared" si="1"/>
        <v>0.48717948717948717</v>
      </c>
      <c r="Q8" s="18" t="s">
        <v>242</v>
      </c>
    </row>
    <row r="9" spans="1:17" ht="26.4" x14ac:dyDescent="0.3">
      <c r="A9" s="2" t="s">
        <v>177</v>
      </c>
      <c r="B9" s="2" t="s">
        <v>178</v>
      </c>
      <c r="C9" s="2" t="s">
        <v>244</v>
      </c>
      <c r="D9" s="6">
        <v>20</v>
      </c>
      <c r="E9" s="6" t="s">
        <v>167</v>
      </c>
      <c r="F9" s="4" t="s">
        <v>281</v>
      </c>
      <c r="G9" s="1" t="s">
        <v>239</v>
      </c>
      <c r="H9" s="8">
        <v>4</v>
      </c>
      <c r="I9" s="8">
        <v>4</v>
      </c>
      <c r="J9" s="8">
        <v>4</v>
      </c>
      <c r="K9" s="8">
        <v>10</v>
      </c>
      <c r="L9" s="8">
        <v>2</v>
      </c>
      <c r="M9" s="8">
        <v>4</v>
      </c>
      <c r="N9" s="8">
        <v>8</v>
      </c>
      <c r="O9" s="16">
        <f t="shared" si="0"/>
        <v>36</v>
      </c>
      <c r="P9" s="17">
        <f t="shared" si="1"/>
        <v>0.46153846153846156</v>
      </c>
      <c r="Q9" s="18" t="s">
        <v>242</v>
      </c>
    </row>
    <row r="10" spans="1:17" ht="26.4" x14ac:dyDescent="0.3">
      <c r="A10" s="19" t="s">
        <v>180</v>
      </c>
      <c r="B10" s="7" t="s">
        <v>35</v>
      </c>
      <c r="C10" s="7" t="s">
        <v>181</v>
      </c>
      <c r="D10" s="6">
        <v>3</v>
      </c>
      <c r="E10" s="6" t="s">
        <v>171</v>
      </c>
      <c r="F10" s="4" t="s">
        <v>281</v>
      </c>
      <c r="G10" s="1" t="s">
        <v>239</v>
      </c>
      <c r="H10" s="8">
        <v>4</v>
      </c>
      <c r="I10" s="8">
        <v>4</v>
      </c>
      <c r="J10" s="8">
        <v>4</v>
      </c>
      <c r="K10" s="8">
        <v>10</v>
      </c>
      <c r="L10" s="8">
        <v>2</v>
      </c>
      <c r="M10" s="8">
        <v>4</v>
      </c>
      <c r="N10" s="8">
        <v>8</v>
      </c>
      <c r="O10" s="16">
        <f t="shared" si="0"/>
        <v>36</v>
      </c>
      <c r="P10" s="17">
        <f t="shared" si="1"/>
        <v>0.46153846153846156</v>
      </c>
      <c r="Q10" s="18" t="s">
        <v>242</v>
      </c>
    </row>
    <row r="11" spans="1:17" ht="26.4" x14ac:dyDescent="0.3">
      <c r="A11" s="1" t="s">
        <v>182</v>
      </c>
      <c r="B11" s="1" t="s">
        <v>183</v>
      </c>
      <c r="C11" s="1" t="s">
        <v>91</v>
      </c>
      <c r="D11" s="3">
        <v>13</v>
      </c>
      <c r="E11" s="4" t="s">
        <v>171</v>
      </c>
      <c r="F11" s="4" t="s">
        <v>281</v>
      </c>
      <c r="G11" s="1" t="s">
        <v>239</v>
      </c>
      <c r="H11" s="5">
        <v>6</v>
      </c>
      <c r="I11" s="5">
        <v>4</v>
      </c>
      <c r="J11" s="5">
        <v>4</v>
      </c>
      <c r="K11" s="5">
        <v>8</v>
      </c>
      <c r="L11" s="5">
        <v>2</v>
      </c>
      <c r="M11" s="5">
        <v>4</v>
      </c>
      <c r="N11" s="5">
        <v>8</v>
      </c>
      <c r="O11" s="16">
        <f t="shared" si="0"/>
        <v>36</v>
      </c>
      <c r="P11" s="17">
        <f t="shared" si="1"/>
        <v>0.46153846153846156</v>
      </c>
      <c r="Q11" s="18" t="s">
        <v>242</v>
      </c>
    </row>
    <row r="12" spans="1:17" x14ac:dyDescent="0.3">
      <c r="A12" s="20" t="s">
        <v>252</v>
      </c>
      <c r="B12" s="20" t="s">
        <v>86</v>
      </c>
      <c r="C12" s="20" t="s">
        <v>44</v>
      </c>
      <c r="D12" s="6">
        <v>35</v>
      </c>
      <c r="E12" s="21" t="s">
        <v>249</v>
      </c>
      <c r="F12" s="4" t="s">
        <v>281</v>
      </c>
      <c r="G12" s="19" t="s">
        <v>283</v>
      </c>
      <c r="H12" s="8">
        <v>6</v>
      </c>
      <c r="I12" s="8">
        <v>3</v>
      </c>
      <c r="J12" s="8">
        <v>4</v>
      </c>
      <c r="K12" s="8">
        <v>11</v>
      </c>
      <c r="L12" s="8">
        <v>0</v>
      </c>
      <c r="M12" s="8">
        <v>6</v>
      </c>
      <c r="N12" s="8">
        <v>6</v>
      </c>
      <c r="O12" s="16">
        <f t="shared" si="0"/>
        <v>36</v>
      </c>
      <c r="P12" s="17">
        <f t="shared" si="1"/>
        <v>0.46153846153846156</v>
      </c>
      <c r="Q12" s="18" t="s">
        <v>242</v>
      </c>
    </row>
    <row r="13" spans="1:17" ht="26.4" x14ac:dyDescent="0.3">
      <c r="A13" s="2" t="s">
        <v>184</v>
      </c>
      <c r="B13" s="2" t="s">
        <v>185</v>
      </c>
      <c r="C13" s="2" t="s">
        <v>186</v>
      </c>
      <c r="D13" s="6">
        <v>18</v>
      </c>
      <c r="E13" s="6" t="s">
        <v>167</v>
      </c>
      <c r="F13" s="4" t="s">
        <v>281</v>
      </c>
      <c r="G13" s="1" t="s">
        <v>239</v>
      </c>
      <c r="H13" s="8">
        <v>6</v>
      </c>
      <c r="I13" s="8">
        <v>4</v>
      </c>
      <c r="J13" s="8">
        <v>2</v>
      </c>
      <c r="K13" s="8">
        <v>8</v>
      </c>
      <c r="L13" s="8">
        <v>4</v>
      </c>
      <c r="M13" s="8">
        <v>0</v>
      </c>
      <c r="N13" s="8">
        <v>8</v>
      </c>
      <c r="O13" s="16">
        <f t="shared" si="0"/>
        <v>32</v>
      </c>
      <c r="P13" s="17">
        <f t="shared" si="1"/>
        <v>0.41025641025641024</v>
      </c>
      <c r="Q13" s="18" t="s">
        <v>242</v>
      </c>
    </row>
    <row r="14" spans="1:17" x14ac:dyDescent="0.3">
      <c r="A14" s="20" t="s">
        <v>259</v>
      </c>
      <c r="B14" s="20" t="s">
        <v>251</v>
      </c>
      <c r="C14" s="20" t="s">
        <v>186</v>
      </c>
      <c r="D14" s="6">
        <v>39</v>
      </c>
      <c r="E14" s="21" t="s">
        <v>249</v>
      </c>
      <c r="F14" s="4" t="s">
        <v>281</v>
      </c>
      <c r="G14" s="19" t="s">
        <v>283</v>
      </c>
      <c r="H14" s="8">
        <v>6</v>
      </c>
      <c r="I14" s="8">
        <v>5</v>
      </c>
      <c r="J14" s="8">
        <v>4</v>
      </c>
      <c r="K14" s="8">
        <v>9</v>
      </c>
      <c r="L14" s="8">
        <v>2</v>
      </c>
      <c r="M14" s="8">
        <v>0</v>
      </c>
      <c r="N14" s="8">
        <v>6</v>
      </c>
      <c r="O14" s="16">
        <f t="shared" si="0"/>
        <v>32</v>
      </c>
      <c r="P14" s="17">
        <f t="shared" si="1"/>
        <v>0.41025641025641024</v>
      </c>
      <c r="Q14" s="18" t="s">
        <v>242</v>
      </c>
    </row>
    <row r="15" spans="1:17" ht="26.4" x14ac:dyDescent="0.3">
      <c r="A15" s="19" t="s">
        <v>187</v>
      </c>
      <c r="B15" s="7" t="s">
        <v>100</v>
      </c>
      <c r="C15" s="7" t="s">
        <v>91</v>
      </c>
      <c r="D15" s="6">
        <v>8</v>
      </c>
      <c r="E15" s="6" t="s">
        <v>171</v>
      </c>
      <c r="F15" s="4" t="s">
        <v>281</v>
      </c>
      <c r="G15" s="1" t="s">
        <v>239</v>
      </c>
      <c r="H15" s="8">
        <v>6</v>
      </c>
      <c r="I15" s="8">
        <v>4</v>
      </c>
      <c r="J15" s="8">
        <v>2</v>
      </c>
      <c r="K15" s="8">
        <v>8</v>
      </c>
      <c r="L15" s="8">
        <v>4</v>
      </c>
      <c r="M15" s="8">
        <v>0</v>
      </c>
      <c r="N15" s="8">
        <v>6</v>
      </c>
      <c r="O15" s="16">
        <f t="shared" si="0"/>
        <v>30</v>
      </c>
      <c r="P15" s="17">
        <f t="shared" si="1"/>
        <v>0.38461538461538464</v>
      </c>
      <c r="Q15" s="18" t="s">
        <v>242</v>
      </c>
    </row>
    <row r="16" spans="1:17" ht="26.4" x14ac:dyDescent="0.3">
      <c r="A16" s="20" t="s">
        <v>188</v>
      </c>
      <c r="B16" s="20" t="s">
        <v>189</v>
      </c>
      <c r="C16" s="20" t="s">
        <v>161</v>
      </c>
      <c r="D16" s="6">
        <v>14</v>
      </c>
      <c r="E16" s="21" t="s">
        <v>167</v>
      </c>
      <c r="F16" s="4" t="s">
        <v>281</v>
      </c>
      <c r="G16" s="1" t="s">
        <v>239</v>
      </c>
      <c r="H16" s="8">
        <v>6</v>
      </c>
      <c r="I16" s="8">
        <v>4</v>
      </c>
      <c r="J16" s="8">
        <v>2</v>
      </c>
      <c r="K16" s="8">
        <v>6</v>
      </c>
      <c r="L16" s="8">
        <v>6</v>
      </c>
      <c r="M16" s="8">
        <v>2</v>
      </c>
      <c r="N16" s="8">
        <v>3</v>
      </c>
      <c r="O16" s="16">
        <f t="shared" si="0"/>
        <v>29</v>
      </c>
      <c r="P16" s="17">
        <f t="shared" si="1"/>
        <v>0.37179487179487181</v>
      </c>
      <c r="Q16" s="18" t="s">
        <v>242</v>
      </c>
    </row>
    <row r="17" spans="1:17" ht="26.4" x14ac:dyDescent="0.3">
      <c r="A17" s="2" t="s">
        <v>190</v>
      </c>
      <c r="B17" s="2" t="s">
        <v>191</v>
      </c>
      <c r="C17" s="2" t="s">
        <v>47</v>
      </c>
      <c r="D17" s="6">
        <v>21</v>
      </c>
      <c r="E17" s="6" t="s">
        <v>167</v>
      </c>
      <c r="F17" s="4" t="s">
        <v>281</v>
      </c>
      <c r="G17" s="1" t="s">
        <v>239</v>
      </c>
      <c r="H17" s="8">
        <v>6</v>
      </c>
      <c r="I17" s="8">
        <v>4</v>
      </c>
      <c r="J17" s="8">
        <v>2</v>
      </c>
      <c r="K17" s="8">
        <v>6</v>
      </c>
      <c r="L17" s="8">
        <v>6</v>
      </c>
      <c r="M17" s="8">
        <v>2</v>
      </c>
      <c r="N17" s="8">
        <v>3</v>
      </c>
      <c r="O17" s="16">
        <f t="shared" si="0"/>
        <v>29</v>
      </c>
      <c r="P17" s="17">
        <f t="shared" si="1"/>
        <v>0.37179487179487181</v>
      </c>
      <c r="Q17" s="18" t="s">
        <v>242</v>
      </c>
    </row>
    <row r="18" spans="1:17" ht="26.4" x14ac:dyDescent="0.3">
      <c r="A18" s="19" t="s">
        <v>192</v>
      </c>
      <c r="B18" s="7" t="s">
        <v>193</v>
      </c>
      <c r="C18" s="7" t="s">
        <v>194</v>
      </c>
      <c r="D18" s="6">
        <v>1</v>
      </c>
      <c r="E18" s="6" t="s">
        <v>167</v>
      </c>
      <c r="F18" s="4" t="s">
        <v>281</v>
      </c>
      <c r="G18" s="1" t="s">
        <v>239</v>
      </c>
      <c r="H18" s="8">
        <v>4</v>
      </c>
      <c r="I18" s="8">
        <v>6</v>
      </c>
      <c r="J18" s="8">
        <v>4</v>
      </c>
      <c r="K18" s="8">
        <v>2</v>
      </c>
      <c r="L18" s="8">
        <v>4</v>
      </c>
      <c r="M18" s="8">
        <v>2</v>
      </c>
      <c r="N18" s="8">
        <v>4</v>
      </c>
      <c r="O18" s="16">
        <f t="shared" si="0"/>
        <v>26</v>
      </c>
      <c r="P18" s="17">
        <f t="shared" si="1"/>
        <v>0.33333333333333331</v>
      </c>
      <c r="Q18" s="18" t="s">
        <v>242</v>
      </c>
    </row>
    <row r="19" spans="1:17" ht="26.4" x14ac:dyDescent="0.3">
      <c r="A19" s="10" t="s">
        <v>195</v>
      </c>
      <c r="B19" s="2" t="s">
        <v>196</v>
      </c>
      <c r="C19" s="2" t="s">
        <v>245</v>
      </c>
      <c r="D19" s="6">
        <v>9</v>
      </c>
      <c r="E19" s="11" t="s">
        <v>171</v>
      </c>
      <c r="F19" s="4" t="s">
        <v>281</v>
      </c>
      <c r="G19" s="1" t="s">
        <v>239</v>
      </c>
      <c r="H19" s="8">
        <v>4</v>
      </c>
      <c r="I19" s="8">
        <v>6</v>
      </c>
      <c r="J19" s="8">
        <v>4</v>
      </c>
      <c r="K19" s="8">
        <v>2</v>
      </c>
      <c r="L19" s="8">
        <v>4</v>
      </c>
      <c r="M19" s="8">
        <v>2</v>
      </c>
      <c r="N19" s="8">
        <v>4</v>
      </c>
      <c r="O19" s="16">
        <f t="shared" si="0"/>
        <v>26</v>
      </c>
      <c r="P19" s="17">
        <f t="shared" si="1"/>
        <v>0.33333333333333331</v>
      </c>
      <c r="Q19" s="18" t="s">
        <v>242</v>
      </c>
    </row>
    <row r="20" spans="1:17" ht="26.4" x14ac:dyDescent="0.3">
      <c r="A20" s="10" t="s">
        <v>197</v>
      </c>
      <c r="B20" s="2" t="s">
        <v>107</v>
      </c>
      <c r="C20" s="2" t="s">
        <v>198</v>
      </c>
      <c r="D20" s="6">
        <v>23</v>
      </c>
      <c r="E20" s="6" t="s">
        <v>171</v>
      </c>
      <c r="F20" s="4" t="s">
        <v>281</v>
      </c>
      <c r="G20" s="1" t="s">
        <v>239</v>
      </c>
      <c r="H20" s="8">
        <v>4</v>
      </c>
      <c r="I20" s="8">
        <v>6</v>
      </c>
      <c r="J20" s="8">
        <v>2</v>
      </c>
      <c r="K20" s="8">
        <v>4</v>
      </c>
      <c r="L20" s="8">
        <v>4</v>
      </c>
      <c r="M20" s="8">
        <v>2</v>
      </c>
      <c r="N20" s="8">
        <v>4</v>
      </c>
      <c r="O20" s="16">
        <f t="shared" si="0"/>
        <v>26</v>
      </c>
      <c r="P20" s="17">
        <f t="shared" si="1"/>
        <v>0.33333333333333331</v>
      </c>
      <c r="Q20" s="18" t="s">
        <v>242</v>
      </c>
    </row>
    <row r="21" spans="1:17" ht="26.4" x14ac:dyDescent="0.3">
      <c r="A21" s="2" t="s">
        <v>199</v>
      </c>
      <c r="B21" s="2" t="s">
        <v>196</v>
      </c>
      <c r="C21" s="2" t="s">
        <v>115</v>
      </c>
      <c r="D21" s="6">
        <v>15</v>
      </c>
      <c r="E21" s="11" t="s">
        <v>171</v>
      </c>
      <c r="F21" s="4" t="s">
        <v>281</v>
      </c>
      <c r="G21" s="1" t="s">
        <v>239</v>
      </c>
      <c r="H21" s="8">
        <v>4</v>
      </c>
      <c r="I21" s="8">
        <v>4</v>
      </c>
      <c r="J21" s="8">
        <v>6</v>
      </c>
      <c r="K21" s="8">
        <v>4</v>
      </c>
      <c r="L21" s="8">
        <v>4</v>
      </c>
      <c r="M21" s="8">
        <v>0</v>
      </c>
      <c r="N21" s="8">
        <v>4</v>
      </c>
      <c r="O21" s="16">
        <f t="shared" si="0"/>
        <v>26</v>
      </c>
      <c r="P21" s="17">
        <f t="shared" si="1"/>
        <v>0.33333333333333331</v>
      </c>
      <c r="Q21" s="18" t="s">
        <v>242</v>
      </c>
    </row>
    <row r="22" spans="1:17" ht="26.4" x14ac:dyDescent="0.3">
      <c r="A22" s="2" t="s">
        <v>200</v>
      </c>
      <c r="B22" s="2" t="s">
        <v>201</v>
      </c>
      <c r="C22" s="2" t="s">
        <v>98</v>
      </c>
      <c r="D22" s="6">
        <v>24</v>
      </c>
      <c r="E22" s="11" t="s">
        <v>171</v>
      </c>
      <c r="F22" s="4" t="s">
        <v>281</v>
      </c>
      <c r="G22" s="1" t="s">
        <v>239</v>
      </c>
      <c r="H22" s="8">
        <v>6</v>
      </c>
      <c r="I22" s="8">
        <v>2</v>
      </c>
      <c r="J22" s="8">
        <v>8</v>
      </c>
      <c r="K22" s="8">
        <v>4</v>
      </c>
      <c r="L22" s="8">
        <v>4</v>
      </c>
      <c r="M22" s="8">
        <v>0</v>
      </c>
      <c r="N22" s="8">
        <v>2</v>
      </c>
      <c r="O22" s="16">
        <f t="shared" si="0"/>
        <v>26</v>
      </c>
      <c r="P22" s="17">
        <f t="shared" si="1"/>
        <v>0.33333333333333331</v>
      </c>
      <c r="Q22" s="18" t="s">
        <v>242</v>
      </c>
    </row>
    <row r="23" spans="1:17" x14ac:dyDescent="0.3">
      <c r="A23" s="20" t="s">
        <v>257</v>
      </c>
      <c r="B23" s="20" t="s">
        <v>38</v>
      </c>
      <c r="C23" s="20" t="s">
        <v>258</v>
      </c>
      <c r="D23" s="6">
        <v>38</v>
      </c>
      <c r="E23" s="21" t="s">
        <v>249</v>
      </c>
      <c r="F23" s="4" t="s">
        <v>281</v>
      </c>
      <c r="G23" s="19" t="s">
        <v>283</v>
      </c>
      <c r="H23" s="8">
        <v>4</v>
      </c>
      <c r="I23" s="8">
        <v>2</v>
      </c>
      <c r="J23" s="8">
        <v>0</v>
      </c>
      <c r="K23" s="8">
        <v>11</v>
      </c>
      <c r="L23" s="8">
        <v>0</v>
      </c>
      <c r="M23" s="8">
        <v>4</v>
      </c>
      <c r="N23" s="8">
        <v>4</v>
      </c>
      <c r="O23" s="16">
        <f t="shared" si="0"/>
        <v>25</v>
      </c>
      <c r="P23" s="17">
        <f t="shared" si="1"/>
        <v>0.32051282051282054</v>
      </c>
      <c r="Q23" s="18" t="s">
        <v>242</v>
      </c>
    </row>
    <row r="24" spans="1:17" x14ac:dyDescent="0.3">
      <c r="A24" s="20" t="s">
        <v>263</v>
      </c>
      <c r="B24" s="20" t="s">
        <v>264</v>
      </c>
      <c r="C24" s="20" t="s">
        <v>161</v>
      </c>
      <c r="D24" s="6">
        <v>43</v>
      </c>
      <c r="E24" s="21" t="s">
        <v>249</v>
      </c>
      <c r="F24" s="4" t="s">
        <v>281</v>
      </c>
      <c r="G24" s="19" t="s">
        <v>283</v>
      </c>
      <c r="H24" s="8">
        <v>4</v>
      </c>
      <c r="I24" s="8">
        <v>3</v>
      </c>
      <c r="J24" s="8">
        <v>2</v>
      </c>
      <c r="K24" s="8">
        <v>7</v>
      </c>
      <c r="L24" s="8">
        <v>2</v>
      </c>
      <c r="M24" s="8">
        <v>0</v>
      </c>
      <c r="N24" s="8">
        <v>6</v>
      </c>
      <c r="O24" s="16">
        <f t="shared" si="0"/>
        <v>24</v>
      </c>
      <c r="P24" s="17">
        <f t="shared" si="1"/>
        <v>0.30769230769230771</v>
      </c>
      <c r="Q24" s="18" t="s">
        <v>242</v>
      </c>
    </row>
    <row r="25" spans="1:17" x14ac:dyDescent="0.3">
      <c r="A25" s="20" t="s">
        <v>248</v>
      </c>
      <c r="B25" s="20" t="s">
        <v>236</v>
      </c>
      <c r="C25" s="20" t="s">
        <v>47</v>
      </c>
      <c r="D25" s="6">
        <v>33</v>
      </c>
      <c r="E25" s="21" t="s">
        <v>249</v>
      </c>
      <c r="F25" s="4" t="s">
        <v>281</v>
      </c>
      <c r="G25" s="19" t="s">
        <v>283</v>
      </c>
      <c r="H25" s="8">
        <v>6</v>
      </c>
      <c r="I25" s="8">
        <v>2</v>
      </c>
      <c r="J25" s="8">
        <v>4</v>
      </c>
      <c r="K25" s="8">
        <v>9</v>
      </c>
      <c r="L25" s="8">
        <v>0</v>
      </c>
      <c r="M25" s="8">
        <v>0</v>
      </c>
      <c r="N25" s="8">
        <v>2</v>
      </c>
      <c r="O25" s="16">
        <f t="shared" si="0"/>
        <v>23</v>
      </c>
      <c r="P25" s="17">
        <f t="shared" si="1"/>
        <v>0.29487179487179488</v>
      </c>
      <c r="Q25" s="18" t="s">
        <v>242</v>
      </c>
    </row>
    <row r="26" spans="1:17" ht="26.4" x14ac:dyDescent="0.3">
      <c r="A26" s="20" t="s">
        <v>202</v>
      </c>
      <c r="B26" s="20" t="s">
        <v>203</v>
      </c>
      <c r="C26" s="20" t="s">
        <v>89</v>
      </c>
      <c r="D26" s="6">
        <v>16</v>
      </c>
      <c r="E26" s="21" t="s">
        <v>171</v>
      </c>
      <c r="F26" s="4" t="s">
        <v>281</v>
      </c>
      <c r="G26" s="1" t="s">
        <v>239</v>
      </c>
      <c r="H26" s="8">
        <v>4</v>
      </c>
      <c r="I26" s="8">
        <v>2</v>
      </c>
      <c r="J26" s="8">
        <v>6</v>
      </c>
      <c r="K26" s="8">
        <v>4</v>
      </c>
      <c r="L26" s="8">
        <v>4</v>
      </c>
      <c r="M26" s="8">
        <v>2</v>
      </c>
      <c r="N26" s="8">
        <v>0</v>
      </c>
      <c r="O26" s="16">
        <f t="shared" si="0"/>
        <v>22</v>
      </c>
      <c r="P26" s="17">
        <f t="shared" si="1"/>
        <v>0.28205128205128205</v>
      </c>
      <c r="Q26" s="18" t="s">
        <v>242</v>
      </c>
    </row>
    <row r="27" spans="1:17" ht="26.4" x14ac:dyDescent="0.3">
      <c r="A27" s="20" t="s">
        <v>204</v>
      </c>
      <c r="B27" s="20" t="s">
        <v>67</v>
      </c>
      <c r="C27" s="20" t="s">
        <v>246</v>
      </c>
      <c r="D27" s="6">
        <v>22</v>
      </c>
      <c r="E27" s="21" t="s">
        <v>167</v>
      </c>
      <c r="F27" s="4" t="s">
        <v>281</v>
      </c>
      <c r="G27" s="1" t="s">
        <v>239</v>
      </c>
      <c r="H27" s="8">
        <v>4</v>
      </c>
      <c r="I27" s="8">
        <v>2</v>
      </c>
      <c r="J27" s="8">
        <v>6</v>
      </c>
      <c r="K27" s="8">
        <v>4</v>
      </c>
      <c r="L27" s="8">
        <v>2</v>
      </c>
      <c r="M27" s="8">
        <v>4</v>
      </c>
      <c r="N27" s="8">
        <v>0</v>
      </c>
      <c r="O27" s="16">
        <f t="shared" si="0"/>
        <v>22</v>
      </c>
      <c r="P27" s="17">
        <f t="shared" si="1"/>
        <v>0.28205128205128205</v>
      </c>
      <c r="Q27" s="18" t="s">
        <v>242</v>
      </c>
    </row>
    <row r="28" spans="1:17" x14ac:dyDescent="0.3">
      <c r="A28" s="20" t="s">
        <v>250</v>
      </c>
      <c r="B28" s="20" t="s">
        <v>251</v>
      </c>
      <c r="C28" s="20" t="s">
        <v>115</v>
      </c>
      <c r="D28" s="6">
        <v>34</v>
      </c>
      <c r="E28" s="21" t="s">
        <v>249</v>
      </c>
      <c r="F28" s="4" t="s">
        <v>281</v>
      </c>
      <c r="G28" s="19" t="s">
        <v>283</v>
      </c>
      <c r="H28" s="8">
        <v>2</v>
      </c>
      <c r="I28" s="8">
        <v>0</v>
      </c>
      <c r="J28" s="8">
        <v>2</v>
      </c>
      <c r="K28" s="8">
        <v>7</v>
      </c>
      <c r="L28" s="8">
        <v>4</v>
      </c>
      <c r="M28" s="8">
        <v>0</v>
      </c>
      <c r="N28" s="8">
        <v>6</v>
      </c>
      <c r="O28" s="16">
        <f t="shared" si="0"/>
        <v>21</v>
      </c>
      <c r="P28" s="17">
        <f t="shared" si="1"/>
        <v>0.26923076923076922</v>
      </c>
      <c r="Q28" s="18" t="s">
        <v>242</v>
      </c>
    </row>
    <row r="29" spans="1:17" ht="26.4" x14ac:dyDescent="0.3">
      <c r="A29" s="20" t="s">
        <v>205</v>
      </c>
      <c r="B29" s="20" t="s">
        <v>206</v>
      </c>
      <c r="C29" s="20" t="s">
        <v>247</v>
      </c>
      <c r="D29" s="6">
        <v>4</v>
      </c>
      <c r="E29" s="21" t="s">
        <v>167</v>
      </c>
      <c r="F29" s="4" t="s">
        <v>281</v>
      </c>
      <c r="G29" s="1" t="s">
        <v>239</v>
      </c>
      <c r="H29" s="8">
        <v>4</v>
      </c>
      <c r="I29" s="8">
        <v>2</v>
      </c>
      <c r="J29" s="8">
        <v>6</v>
      </c>
      <c r="K29" s="8">
        <v>2</v>
      </c>
      <c r="L29" s="8">
        <v>2</v>
      </c>
      <c r="M29" s="8">
        <v>2</v>
      </c>
      <c r="N29" s="8">
        <v>2</v>
      </c>
      <c r="O29" s="16">
        <f t="shared" si="0"/>
        <v>20</v>
      </c>
      <c r="P29" s="17">
        <f t="shared" si="1"/>
        <v>0.25641025641025639</v>
      </c>
      <c r="Q29" s="18" t="s">
        <v>242</v>
      </c>
    </row>
    <row r="30" spans="1:17" ht="26.4" x14ac:dyDescent="0.3">
      <c r="A30" s="20" t="s">
        <v>207</v>
      </c>
      <c r="B30" s="20" t="s">
        <v>208</v>
      </c>
      <c r="C30" s="20" t="s">
        <v>209</v>
      </c>
      <c r="D30" s="6">
        <v>19</v>
      </c>
      <c r="E30" s="21" t="s">
        <v>167</v>
      </c>
      <c r="F30" s="4" t="s">
        <v>281</v>
      </c>
      <c r="G30" s="1" t="s">
        <v>239</v>
      </c>
      <c r="H30" s="8">
        <v>4</v>
      </c>
      <c r="I30" s="8">
        <v>2</v>
      </c>
      <c r="J30" s="8">
        <v>6</v>
      </c>
      <c r="K30" s="8">
        <v>2</v>
      </c>
      <c r="L30" s="8">
        <v>2</v>
      </c>
      <c r="M30" s="8">
        <v>2</v>
      </c>
      <c r="N30" s="8">
        <v>2</v>
      </c>
      <c r="O30" s="16">
        <f t="shared" si="0"/>
        <v>20</v>
      </c>
      <c r="P30" s="17">
        <f t="shared" si="1"/>
        <v>0.25641025641025639</v>
      </c>
      <c r="Q30" s="18" t="s">
        <v>242</v>
      </c>
    </row>
    <row r="31" spans="1:17" x14ac:dyDescent="0.3">
      <c r="A31" s="20" t="s">
        <v>260</v>
      </c>
      <c r="B31" s="20" t="s">
        <v>119</v>
      </c>
      <c r="C31" s="20" t="s">
        <v>44</v>
      </c>
      <c r="D31" s="6">
        <v>40</v>
      </c>
      <c r="E31" s="21" t="s">
        <v>249</v>
      </c>
      <c r="F31" s="4" t="s">
        <v>281</v>
      </c>
      <c r="G31" s="19" t="s">
        <v>283</v>
      </c>
      <c r="H31" s="8">
        <v>4</v>
      </c>
      <c r="I31" s="8">
        <v>0</v>
      </c>
      <c r="J31" s="8">
        <v>2</v>
      </c>
      <c r="K31" s="8">
        <v>5</v>
      </c>
      <c r="L31" s="8">
        <v>2</v>
      </c>
      <c r="M31" s="8">
        <v>2</v>
      </c>
      <c r="N31" s="8">
        <v>5</v>
      </c>
      <c r="O31" s="16">
        <f t="shared" si="0"/>
        <v>20</v>
      </c>
      <c r="P31" s="17">
        <f t="shared" si="1"/>
        <v>0.25641025641025639</v>
      </c>
      <c r="Q31" s="18" t="s">
        <v>242</v>
      </c>
    </row>
    <row r="32" spans="1:17" x14ac:dyDescent="0.3">
      <c r="A32" s="20" t="s">
        <v>261</v>
      </c>
      <c r="B32" s="20" t="s">
        <v>41</v>
      </c>
      <c r="C32" s="20" t="s">
        <v>221</v>
      </c>
      <c r="D32" s="6">
        <v>41</v>
      </c>
      <c r="E32" s="21" t="s">
        <v>249</v>
      </c>
      <c r="F32" s="4" t="s">
        <v>281</v>
      </c>
      <c r="G32" s="19" t="s">
        <v>283</v>
      </c>
      <c r="H32" s="8">
        <v>0</v>
      </c>
      <c r="I32" s="8">
        <v>2</v>
      </c>
      <c r="J32" s="8">
        <v>2</v>
      </c>
      <c r="K32" s="8">
        <v>4</v>
      </c>
      <c r="L32" s="8">
        <v>2</v>
      </c>
      <c r="M32" s="8">
        <v>2</v>
      </c>
      <c r="N32" s="8">
        <v>6</v>
      </c>
      <c r="O32" s="16">
        <f t="shared" si="0"/>
        <v>18</v>
      </c>
      <c r="P32" s="17">
        <f t="shared" si="1"/>
        <v>0.23076923076923078</v>
      </c>
      <c r="Q32" s="18" t="s">
        <v>242</v>
      </c>
    </row>
    <row r="33" spans="1:17" x14ac:dyDescent="0.3">
      <c r="A33" s="20" t="s">
        <v>262</v>
      </c>
      <c r="B33" s="20" t="s">
        <v>43</v>
      </c>
      <c r="C33" s="20" t="s">
        <v>32</v>
      </c>
      <c r="D33" s="6">
        <v>42</v>
      </c>
      <c r="E33" s="21" t="s">
        <v>249</v>
      </c>
      <c r="F33" s="4" t="s">
        <v>281</v>
      </c>
      <c r="G33" s="19" t="s">
        <v>283</v>
      </c>
      <c r="H33" s="8">
        <v>2</v>
      </c>
      <c r="I33" s="8">
        <v>0</v>
      </c>
      <c r="J33" s="8">
        <v>2</v>
      </c>
      <c r="K33" s="8">
        <v>2</v>
      </c>
      <c r="L33" s="8">
        <v>2</v>
      </c>
      <c r="M33" s="8">
        <v>2</v>
      </c>
      <c r="N33" s="8">
        <v>7</v>
      </c>
      <c r="O33" s="16">
        <f t="shared" si="0"/>
        <v>17</v>
      </c>
      <c r="P33" s="17">
        <f t="shared" si="1"/>
        <v>0.21794871794871795</v>
      </c>
      <c r="Q33" s="18" t="s">
        <v>242</v>
      </c>
    </row>
    <row r="34" spans="1:17" x14ac:dyDescent="0.3">
      <c r="A34" s="20" t="s">
        <v>255</v>
      </c>
      <c r="B34" s="20" t="s">
        <v>256</v>
      </c>
      <c r="C34" s="20" t="s">
        <v>238</v>
      </c>
      <c r="D34" s="6">
        <v>37</v>
      </c>
      <c r="E34" s="21" t="s">
        <v>249</v>
      </c>
      <c r="F34" s="4" t="s">
        <v>281</v>
      </c>
      <c r="G34" s="19" t="s">
        <v>283</v>
      </c>
      <c r="H34" s="8">
        <v>4</v>
      </c>
      <c r="I34" s="8">
        <v>2</v>
      </c>
      <c r="J34" s="8">
        <v>3</v>
      </c>
      <c r="K34" s="8">
        <v>3</v>
      </c>
      <c r="L34" s="8">
        <v>2</v>
      </c>
      <c r="M34" s="8">
        <v>2</v>
      </c>
      <c r="N34" s="8">
        <v>0</v>
      </c>
      <c r="O34" s="16">
        <f t="shared" si="0"/>
        <v>16</v>
      </c>
      <c r="P34" s="17">
        <f t="shared" si="1"/>
        <v>0.20512820512820512</v>
      </c>
      <c r="Q34" s="18" t="s">
        <v>242</v>
      </c>
    </row>
    <row r="35" spans="1:17" ht="26.4" x14ac:dyDescent="0.3">
      <c r="A35" s="20" t="s">
        <v>210</v>
      </c>
      <c r="B35" s="20" t="s">
        <v>73</v>
      </c>
      <c r="C35" s="20" t="s">
        <v>211</v>
      </c>
      <c r="D35" s="6">
        <v>11</v>
      </c>
      <c r="E35" s="21" t="s">
        <v>167</v>
      </c>
      <c r="F35" s="4" t="s">
        <v>281</v>
      </c>
      <c r="G35" s="1" t="s">
        <v>239</v>
      </c>
      <c r="H35" s="8">
        <v>4</v>
      </c>
      <c r="I35" s="8">
        <v>2</v>
      </c>
      <c r="J35" s="8">
        <v>4</v>
      </c>
      <c r="K35" s="8">
        <v>0</v>
      </c>
      <c r="L35" s="8">
        <v>2</v>
      </c>
      <c r="M35" s="8">
        <v>2</v>
      </c>
      <c r="N35" s="8">
        <v>0</v>
      </c>
      <c r="O35" s="16">
        <f t="shared" si="0"/>
        <v>14</v>
      </c>
      <c r="P35" s="17">
        <f t="shared" si="1"/>
        <v>0.17948717948717949</v>
      </c>
      <c r="Q35" s="18" t="s">
        <v>242</v>
      </c>
    </row>
    <row r="36" spans="1:17" ht="26.4" x14ac:dyDescent="0.3">
      <c r="A36" s="20" t="s">
        <v>212</v>
      </c>
      <c r="B36" s="20" t="s">
        <v>86</v>
      </c>
      <c r="C36" s="20" t="s">
        <v>133</v>
      </c>
      <c r="D36" s="6">
        <v>12</v>
      </c>
      <c r="E36" s="21" t="s">
        <v>167</v>
      </c>
      <c r="F36" s="4" t="s">
        <v>281</v>
      </c>
      <c r="G36" s="1" t="s">
        <v>239</v>
      </c>
      <c r="H36" s="8">
        <v>4</v>
      </c>
      <c r="I36" s="8">
        <v>2</v>
      </c>
      <c r="J36" s="8">
        <v>4</v>
      </c>
      <c r="K36" s="8">
        <v>0</v>
      </c>
      <c r="L36" s="8">
        <v>2</v>
      </c>
      <c r="M36" s="8">
        <v>2</v>
      </c>
      <c r="N36" s="8">
        <v>0</v>
      </c>
      <c r="O36" s="16">
        <f t="shared" si="0"/>
        <v>14</v>
      </c>
      <c r="P36" s="17">
        <f t="shared" si="1"/>
        <v>0.17948717948717949</v>
      </c>
      <c r="Q36" s="18" t="s">
        <v>242</v>
      </c>
    </row>
    <row r="37" spans="1:17" ht="26.4" x14ac:dyDescent="0.3">
      <c r="A37" s="20" t="s">
        <v>213</v>
      </c>
      <c r="B37" s="20" t="s">
        <v>131</v>
      </c>
      <c r="C37" s="20" t="s">
        <v>173</v>
      </c>
      <c r="D37" s="6">
        <v>5</v>
      </c>
      <c r="E37" s="21" t="s">
        <v>167</v>
      </c>
      <c r="F37" s="4" t="s">
        <v>281</v>
      </c>
      <c r="G37" s="1" t="s">
        <v>239</v>
      </c>
      <c r="H37" s="8">
        <v>2</v>
      </c>
      <c r="I37" s="8">
        <v>0</v>
      </c>
      <c r="J37" s="8">
        <v>4</v>
      </c>
      <c r="K37" s="8">
        <v>0</v>
      </c>
      <c r="L37" s="8">
        <v>0</v>
      </c>
      <c r="M37" s="8">
        <v>5</v>
      </c>
      <c r="N37" s="8">
        <v>0</v>
      </c>
      <c r="O37" s="16">
        <f t="shared" si="0"/>
        <v>11</v>
      </c>
      <c r="P37" s="17">
        <f t="shared" si="1"/>
        <v>0.14102564102564102</v>
      </c>
      <c r="Q37" s="18" t="s">
        <v>242</v>
      </c>
    </row>
    <row r="38" spans="1:17" x14ac:dyDescent="0.3">
      <c r="A38" s="20" t="s">
        <v>253</v>
      </c>
      <c r="B38" s="20" t="s">
        <v>254</v>
      </c>
      <c r="C38" s="20" t="s">
        <v>186</v>
      </c>
      <c r="D38" s="6">
        <v>36</v>
      </c>
      <c r="E38" s="21" t="s">
        <v>249</v>
      </c>
      <c r="F38" s="4" t="s">
        <v>281</v>
      </c>
      <c r="G38" s="19" t="s">
        <v>283</v>
      </c>
      <c r="H38" s="8">
        <v>2</v>
      </c>
      <c r="I38" s="8">
        <v>0</v>
      </c>
      <c r="J38" s="8">
        <v>2</v>
      </c>
      <c r="K38" s="8">
        <v>5</v>
      </c>
      <c r="L38" s="8">
        <v>0</v>
      </c>
      <c r="M38" s="8">
        <v>0</v>
      </c>
      <c r="N38" s="8">
        <v>0</v>
      </c>
      <c r="O38" s="16">
        <f t="shared" si="0"/>
        <v>9</v>
      </c>
      <c r="P38" s="17">
        <f t="shared" si="1"/>
        <v>0.11538461538461539</v>
      </c>
      <c r="Q38" s="18" t="s">
        <v>242</v>
      </c>
    </row>
  </sheetData>
  <sortState ref="A4:P38">
    <sortCondition descending="1" ref="P4:P38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90" zoomScaleNormal="90" workbookViewId="0">
      <selection activeCell="L27" sqref="L27"/>
    </sheetView>
  </sheetViews>
  <sheetFormatPr defaultColWidth="8.88671875" defaultRowHeight="14.4" x14ac:dyDescent="0.3"/>
  <cols>
    <col min="1" max="1" width="14.5546875" style="13" customWidth="1"/>
    <col min="2" max="2" width="10.6640625" style="13" customWidth="1"/>
    <col min="3" max="3" width="15.5546875" style="13" customWidth="1"/>
    <col min="4" max="4" width="8.44140625" style="13" bestFit="1" customWidth="1"/>
    <col min="5" max="5" width="8.88671875" style="13"/>
    <col min="6" max="6" width="15.44140625" style="13" customWidth="1"/>
    <col min="7" max="7" width="16.6640625" style="13" customWidth="1"/>
    <col min="8" max="15" width="8.88671875" style="13"/>
    <col min="16" max="18" width="9.44140625" style="13" bestFit="1" customWidth="1"/>
    <col min="19" max="20" width="8.88671875" style="13"/>
    <col min="21" max="21" width="12.88671875" style="13" bestFit="1" customWidth="1"/>
    <col min="22" max="16384" width="8.88671875" style="13"/>
  </cols>
  <sheetData>
    <row r="1" spans="1:21" ht="22.8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.6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27</v>
      </c>
      <c r="Q2" s="22" t="s">
        <v>28</v>
      </c>
      <c r="R2" s="22" t="s">
        <v>29</v>
      </c>
      <c r="S2" s="14" t="s">
        <v>15</v>
      </c>
      <c r="T2" s="15" t="s">
        <v>16</v>
      </c>
      <c r="U2" s="14" t="s">
        <v>17</v>
      </c>
    </row>
    <row r="3" spans="1:21" ht="15.6" x14ac:dyDescent="0.3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3">
      <c r="A4" s="2" t="s">
        <v>267</v>
      </c>
      <c r="B4" s="2" t="s">
        <v>86</v>
      </c>
      <c r="C4" s="2" t="s">
        <v>122</v>
      </c>
      <c r="D4" s="6">
        <v>16</v>
      </c>
      <c r="E4" s="11" t="s">
        <v>266</v>
      </c>
      <c r="F4" s="4" t="s">
        <v>281</v>
      </c>
      <c r="G4" s="7" t="s">
        <v>283</v>
      </c>
      <c r="H4" s="8">
        <v>8</v>
      </c>
      <c r="I4" s="8">
        <v>3</v>
      </c>
      <c r="J4" s="8">
        <v>3</v>
      </c>
      <c r="K4" s="8">
        <v>2</v>
      </c>
      <c r="L4" s="8">
        <v>0</v>
      </c>
      <c r="M4" s="8">
        <v>0</v>
      </c>
      <c r="N4" s="8">
        <v>9</v>
      </c>
      <c r="O4" s="8">
        <v>3</v>
      </c>
      <c r="P4" s="8">
        <v>2</v>
      </c>
      <c r="Q4" s="8">
        <v>6</v>
      </c>
      <c r="R4" s="8">
        <v>3</v>
      </c>
      <c r="S4" s="16">
        <f t="shared" ref="S4:S31" si="0">SUM(H4:R4)</f>
        <v>39</v>
      </c>
      <c r="T4" s="17">
        <f t="shared" ref="T4:T31" si="1">S4/64</f>
        <v>0.609375</v>
      </c>
      <c r="U4" s="18" t="s">
        <v>240</v>
      </c>
    </row>
    <row r="5" spans="1:21" x14ac:dyDescent="0.3">
      <c r="A5" s="2" t="s">
        <v>265</v>
      </c>
      <c r="B5" s="2" t="s">
        <v>163</v>
      </c>
      <c r="C5" s="2" t="s">
        <v>176</v>
      </c>
      <c r="D5" s="6">
        <v>26</v>
      </c>
      <c r="E5" s="11" t="s">
        <v>266</v>
      </c>
      <c r="F5" s="4" t="s">
        <v>281</v>
      </c>
      <c r="G5" s="7" t="s">
        <v>283</v>
      </c>
      <c r="H5" s="8">
        <v>8</v>
      </c>
      <c r="I5" s="8">
        <v>2</v>
      </c>
      <c r="J5" s="8">
        <v>3</v>
      </c>
      <c r="K5" s="8">
        <v>2</v>
      </c>
      <c r="L5" s="8">
        <v>2</v>
      </c>
      <c r="M5" s="8">
        <v>2</v>
      </c>
      <c r="N5" s="8">
        <v>3</v>
      </c>
      <c r="O5" s="8">
        <v>1</v>
      </c>
      <c r="P5" s="8">
        <v>2</v>
      </c>
      <c r="Q5" s="8">
        <v>3</v>
      </c>
      <c r="R5" s="8">
        <v>5</v>
      </c>
      <c r="S5" s="16">
        <f t="shared" si="0"/>
        <v>33</v>
      </c>
      <c r="T5" s="17">
        <f t="shared" si="1"/>
        <v>0.515625</v>
      </c>
      <c r="U5" s="18" t="s">
        <v>284</v>
      </c>
    </row>
    <row r="6" spans="1:21" ht="26.4" x14ac:dyDescent="0.3">
      <c r="A6" s="1" t="s">
        <v>214</v>
      </c>
      <c r="B6" s="1" t="s">
        <v>215</v>
      </c>
      <c r="C6" s="1" t="s">
        <v>194</v>
      </c>
      <c r="D6" s="3">
        <v>5</v>
      </c>
      <c r="E6" s="4" t="s">
        <v>216</v>
      </c>
      <c r="F6" s="4" t="s">
        <v>281</v>
      </c>
      <c r="G6" s="1" t="s">
        <v>239</v>
      </c>
      <c r="H6" s="5">
        <v>5</v>
      </c>
      <c r="I6" s="5">
        <v>1</v>
      </c>
      <c r="J6" s="5">
        <v>4</v>
      </c>
      <c r="K6" s="5">
        <v>2</v>
      </c>
      <c r="L6" s="5">
        <v>2</v>
      </c>
      <c r="M6" s="5">
        <v>2</v>
      </c>
      <c r="N6" s="5">
        <v>5</v>
      </c>
      <c r="O6" s="5">
        <v>1</v>
      </c>
      <c r="P6" s="5">
        <v>5</v>
      </c>
      <c r="Q6" s="5">
        <v>0</v>
      </c>
      <c r="R6" s="5">
        <v>0</v>
      </c>
      <c r="S6" s="16">
        <f t="shared" si="0"/>
        <v>27</v>
      </c>
      <c r="T6" s="17">
        <f t="shared" si="1"/>
        <v>0.421875</v>
      </c>
      <c r="U6" s="18" t="s">
        <v>242</v>
      </c>
    </row>
    <row r="7" spans="1:21" x14ac:dyDescent="0.3">
      <c r="A7" s="20" t="s">
        <v>144</v>
      </c>
      <c r="B7" s="20" t="s">
        <v>88</v>
      </c>
      <c r="C7" s="20" t="s">
        <v>32</v>
      </c>
      <c r="D7" s="6">
        <v>19</v>
      </c>
      <c r="E7" s="11" t="s">
        <v>266</v>
      </c>
      <c r="F7" s="4" t="s">
        <v>281</v>
      </c>
      <c r="G7" s="7" t="s">
        <v>283</v>
      </c>
      <c r="H7" s="8">
        <v>8</v>
      </c>
      <c r="I7" s="8">
        <v>1</v>
      </c>
      <c r="J7" s="8">
        <v>1</v>
      </c>
      <c r="K7" s="8">
        <v>0</v>
      </c>
      <c r="L7" s="8">
        <v>0</v>
      </c>
      <c r="M7" s="8">
        <v>0</v>
      </c>
      <c r="N7" s="8">
        <v>6</v>
      </c>
      <c r="O7" s="8">
        <v>3</v>
      </c>
      <c r="P7" s="8">
        <v>0</v>
      </c>
      <c r="Q7" s="8">
        <v>6</v>
      </c>
      <c r="R7" s="8">
        <v>0</v>
      </c>
      <c r="S7" s="16">
        <f t="shared" si="0"/>
        <v>25</v>
      </c>
      <c r="T7" s="17">
        <f t="shared" si="1"/>
        <v>0.390625</v>
      </c>
      <c r="U7" s="18" t="s">
        <v>242</v>
      </c>
    </row>
    <row r="8" spans="1:21" ht="26.4" x14ac:dyDescent="0.3">
      <c r="A8" s="2" t="s">
        <v>217</v>
      </c>
      <c r="B8" s="2" t="s">
        <v>113</v>
      </c>
      <c r="C8" s="2" t="s">
        <v>44</v>
      </c>
      <c r="D8" s="6">
        <v>10</v>
      </c>
      <c r="E8" s="4" t="s">
        <v>216</v>
      </c>
      <c r="F8" s="4" t="s">
        <v>281</v>
      </c>
      <c r="G8" s="1" t="s">
        <v>239</v>
      </c>
      <c r="H8" s="8">
        <v>3</v>
      </c>
      <c r="I8" s="8">
        <v>0</v>
      </c>
      <c r="J8" s="8">
        <v>4</v>
      </c>
      <c r="K8" s="8">
        <v>2</v>
      </c>
      <c r="L8" s="8">
        <v>2</v>
      </c>
      <c r="M8" s="8">
        <v>0</v>
      </c>
      <c r="N8" s="8">
        <v>5</v>
      </c>
      <c r="O8" s="8">
        <v>1</v>
      </c>
      <c r="P8" s="8">
        <v>5</v>
      </c>
      <c r="Q8" s="8">
        <v>0</v>
      </c>
      <c r="R8" s="8">
        <v>0</v>
      </c>
      <c r="S8" s="16">
        <f t="shared" si="0"/>
        <v>22</v>
      </c>
      <c r="T8" s="17">
        <f t="shared" si="1"/>
        <v>0.34375</v>
      </c>
      <c r="U8" s="18" t="s">
        <v>242</v>
      </c>
    </row>
    <row r="9" spans="1:21" ht="26.4" x14ac:dyDescent="0.3">
      <c r="A9" s="1" t="s">
        <v>218</v>
      </c>
      <c r="B9" s="1" t="s">
        <v>189</v>
      </c>
      <c r="C9" s="1"/>
      <c r="D9" s="3">
        <v>6</v>
      </c>
      <c r="E9" s="4" t="s">
        <v>216</v>
      </c>
      <c r="F9" s="4" t="s">
        <v>281</v>
      </c>
      <c r="G9" s="1" t="s">
        <v>239</v>
      </c>
      <c r="H9" s="5">
        <v>3</v>
      </c>
      <c r="I9" s="5">
        <v>1</v>
      </c>
      <c r="J9" s="5">
        <v>2</v>
      </c>
      <c r="K9" s="5">
        <v>2</v>
      </c>
      <c r="L9" s="5">
        <v>0</v>
      </c>
      <c r="M9" s="5">
        <v>2</v>
      </c>
      <c r="N9" s="5">
        <v>4</v>
      </c>
      <c r="O9" s="5">
        <v>0</v>
      </c>
      <c r="P9" s="5">
        <v>6</v>
      </c>
      <c r="Q9" s="5">
        <v>0</v>
      </c>
      <c r="R9" s="5">
        <v>0</v>
      </c>
      <c r="S9" s="16">
        <f t="shared" si="0"/>
        <v>20</v>
      </c>
      <c r="T9" s="17">
        <f t="shared" si="1"/>
        <v>0.3125</v>
      </c>
      <c r="U9" s="18" t="s">
        <v>242</v>
      </c>
    </row>
    <row r="10" spans="1:21" x14ac:dyDescent="0.3">
      <c r="A10" s="20" t="s">
        <v>274</v>
      </c>
      <c r="B10" s="20" t="s">
        <v>110</v>
      </c>
      <c r="C10" s="20" t="s">
        <v>44</v>
      </c>
      <c r="D10" s="6">
        <v>21</v>
      </c>
      <c r="E10" s="11" t="s">
        <v>266</v>
      </c>
      <c r="F10" s="4" t="s">
        <v>281</v>
      </c>
      <c r="G10" s="7" t="s">
        <v>283</v>
      </c>
      <c r="H10" s="8">
        <v>8</v>
      </c>
      <c r="I10" s="8">
        <v>2</v>
      </c>
      <c r="J10" s="8">
        <v>1</v>
      </c>
      <c r="K10" s="8">
        <v>0</v>
      </c>
      <c r="L10" s="8">
        <v>0</v>
      </c>
      <c r="M10" s="8">
        <v>0</v>
      </c>
      <c r="N10" s="8">
        <v>6</v>
      </c>
      <c r="O10" s="8">
        <v>3</v>
      </c>
      <c r="P10" s="8">
        <v>0</v>
      </c>
      <c r="Q10" s="8">
        <v>0</v>
      </c>
      <c r="R10" s="8">
        <v>0</v>
      </c>
      <c r="S10" s="16">
        <f t="shared" si="0"/>
        <v>20</v>
      </c>
      <c r="T10" s="17">
        <f t="shared" si="1"/>
        <v>0.3125</v>
      </c>
      <c r="U10" s="18" t="s">
        <v>242</v>
      </c>
    </row>
    <row r="11" spans="1:21" ht="26.4" x14ac:dyDescent="0.3">
      <c r="A11" s="2" t="s">
        <v>219</v>
      </c>
      <c r="B11" s="2" t="s">
        <v>220</v>
      </c>
      <c r="C11" s="2" t="s">
        <v>221</v>
      </c>
      <c r="D11" s="6">
        <v>1</v>
      </c>
      <c r="E11" s="4" t="s">
        <v>216</v>
      </c>
      <c r="F11" s="4" t="s">
        <v>281</v>
      </c>
      <c r="G11" s="1" t="s">
        <v>239</v>
      </c>
      <c r="H11" s="8">
        <v>3</v>
      </c>
      <c r="I11" s="8">
        <v>1</v>
      </c>
      <c r="J11" s="8">
        <v>2</v>
      </c>
      <c r="K11" s="8">
        <v>2</v>
      </c>
      <c r="L11" s="8">
        <v>0</v>
      </c>
      <c r="M11" s="8">
        <v>2</v>
      </c>
      <c r="N11" s="8">
        <v>4</v>
      </c>
      <c r="O11" s="8">
        <v>0</v>
      </c>
      <c r="P11" s="8">
        <v>5</v>
      </c>
      <c r="Q11" s="8">
        <v>0</v>
      </c>
      <c r="R11" s="8">
        <v>0</v>
      </c>
      <c r="S11" s="16">
        <f t="shared" si="0"/>
        <v>19</v>
      </c>
      <c r="T11" s="17">
        <f t="shared" si="1"/>
        <v>0.296875</v>
      </c>
      <c r="U11" s="18" t="s">
        <v>242</v>
      </c>
    </row>
    <row r="12" spans="1:21" ht="26.4" x14ac:dyDescent="0.3">
      <c r="A12" s="2" t="s">
        <v>222</v>
      </c>
      <c r="B12" s="2" t="s">
        <v>223</v>
      </c>
      <c r="C12" s="2" t="s">
        <v>224</v>
      </c>
      <c r="D12" s="6">
        <v>14</v>
      </c>
      <c r="E12" s="4" t="s">
        <v>216</v>
      </c>
      <c r="F12" s="4" t="s">
        <v>281</v>
      </c>
      <c r="G12" s="1" t="s">
        <v>239</v>
      </c>
      <c r="H12" s="8">
        <v>3</v>
      </c>
      <c r="I12" s="8">
        <v>1</v>
      </c>
      <c r="J12" s="8">
        <v>2</v>
      </c>
      <c r="K12" s="8">
        <v>2</v>
      </c>
      <c r="L12" s="8">
        <v>0</v>
      </c>
      <c r="M12" s="8">
        <v>2</v>
      </c>
      <c r="N12" s="8">
        <v>4</v>
      </c>
      <c r="O12" s="8">
        <v>0</v>
      </c>
      <c r="P12" s="8">
        <v>5</v>
      </c>
      <c r="Q12" s="8">
        <v>0</v>
      </c>
      <c r="R12" s="8">
        <v>0</v>
      </c>
      <c r="S12" s="16">
        <f t="shared" si="0"/>
        <v>19</v>
      </c>
      <c r="T12" s="17">
        <f t="shared" si="1"/>
        <v>0.296875</v>
      </c>
      <c r="U12" s="18" t="s">
        <v>242</v>
      </c>
    </row>
    <row r="13" spans="1:21" x14ac:dyDescent="0.3">
      <c r="A13" s="20" t="s">
        <v>268</v>
      </c>
      <c r="B13" s="20" t="s">
        <v>269</v>
      </c>
      <c r="C13" s="20" t="s">
        <v>270</v>
      </c>
      <c r="D13" s="6">
        <v>17</v>
      </c>
      <c r="E13" s="11" t="s">
        <v>266</v>
      </c>
      <c r="F13" s="4" t="s">
        <v>281</v>
      </c>
      <c r="G13" s="7" t="s">
        <v>283</v>
      </c>
      <c r="H13" s="8">
        <v>2</v>
      </c>
      <c r="I13" s="8">
        <v>0</v>
      </c>
      <c r="J13" s="8">
        <v>3</v>
      </c>
      <c r="K13" s="8">
        <v>0</v>
      </c>
      <c r="L13" s="8">
        <v>0</v>
      </c>
      <c r="M13" s="8">
        <v>2</v>
      </c>
      <c r="N13" s="8">
        <v>0</v>
      </c>
      <c r="O13" s="8">
        <v>3</v>
      </c>
      <c r="P13" s="8">
        <v>0</v>
      </c>
      <c r="Q13" s="8">
        <v>3</v>
      </c>
      <c r="R13" s="8">
        <v>6</v>
      </c>
      <c r="S13" s="16">
        <f t="shared" si="0"/>
        <v>19</v>
      </c>
      <c r="T13" s="17">
        <f t="shared" si="1"/>
        <v>0.296875</v>
      </c>
      <c r="U13" s="18" t="s">
        <v>242</v>
      </c>
    </row>
    <row r="14" spans="1:21" x14ac:dyDescent="0.3">
      <c r="A14" s="20" t="s">
        <v>275</v>
      </c>
      <c r="B14" s="20" t="s">
        <v>138</v>
      </c>
      <c r="C14" s="20" t="s">
        <v>224</v>
      </c>
      <c r="D14" s="6">
        <v>20</v>
      </c>
      <c r="E14" s="11" t="s">
        <v>266</v>
      </c>
      <c r="F14" s="4" t="s">
        <v>281</v>
      </c>
      <c r="G14" s="7" t="s">
        <v>283</v>
      </c>
      <c r="H14" s="8">
        <v>4</v>
      </c>
      <c r="I14" s="8">
        <v>1</v>
      </c>
      <c r="J14" s="8">
        <v>1</v>
      </c>
      <c r="K14" s="8">
        <v>2</v>
      </c>
      <c r="L14" s="8">
        <v>0</v>
      </c>
      <c r="M14" s="8">
        <v>0</v>
      </c>
      <c r="N14" s="8">
        <v>5</v>
      </c>
      <c r="O14" s="8">
        <v>3</v>
      </c>
      <c r="P14" s="8">
        <v>2</v>
      </c>
      <c r="Q14" s="8">
        <v>0</v>
      </c>
      <c r="R14" s="8">
        <v>0</v>
      </c>
      <c r="S14" s="16">
        <f t="shared" si="0"/>
        <v>18</v>
      </c>
      <c r="T14" s="17">
        <f t="shared" si="1"/>
        <v>0.28125</v>
      </c>
      <c r="U14" s="18" t="s">
        <v>242</v>
      </c>
    </row>
    <row r="15" spans="1:21" ht="26.4" x14ac:dyDescent="0.3">
      <c r="A15" s="2" t="s">
        <v>225</v>
      </c>
      <c r="B15" s="2" t="s">
        <v>215</v>
      </c>
      <c r="C15" s="2" t="s">
        <v>98</v>
      </c>
      <c r="D15" s="6">
        <v>11</v>
      </c>
      <c r="E15" s="4" t="s">
        <v>216</v>
      </c>
      <c r="F15" s="4" t="s">
        <v>281</v>
      </c>
      <c r="G15" s="1" t="s">
        <v>239</v>
      </c>
      <c r="H15" s="8">
        <v>2</v>
      </c>
      <c r="I15" s="8">
        <v>0</v>
      </c>
      <c r="J15" s="8">
        <v>4</v>
      </c>
      <c r="K15" s="8">
        <v>0</v>
      </c>
      <c r="L15" s="8">
        <v>2</v>
      </c>
      <c r="M15" s="8">
        <v>2</v>
      </c>
      <c r="N15" s="8">
        <v>4</v>
      </c>
      <c r="O15" s="8">
        <v>2</v>
      </c>
      <c r="P15" s="8">
        <v>0</v>
      </c>
      <c r="Q15" s="8">
        <v>0</v>
      </c>
      <c r="R15" s="8">
        <v>0</v>
      </c>
      <c r="S15" s="16">
        <f t="shared" si="0"/>
        <v>16</v>
      </c>
      <c r="T15" s="17">
        <f t="shared" si="1"/>
        <v>0.25</v>
      </c>
      <c r="U15" s="18" t="s">
        <v>242</v>
      </c>
    </row>
    <row r="16" spans="1:21" ht="26.4" x14ac:dyDescent="0.3">
      <c r="A16" s="19" t="s">
        <v>226</v>
      </c>
      <c r="B16" s="7" t="s">
        <v>83</v>
      </c>
      <c r="C16" s="7" t="s">
        <v>227</v>
      </c>
      <c r="D16" s="6">
        <v>3</v>
      </c>
      <c r="E16" s="4" t="s">
        <v>216</v>
      </c>
      <c r="F16" s="4" t="s">
        <v>281</v>
      </c>
      <c r="G16" s="1" t="s">
        <v>239</v>
      </c>
      <c r="H16" s="8">
        <v>2</v>
      </c>
      <c r="I16" s="8">
        <v>0</v>
      </c>
      <c r="J16" s="8">
        <v>4</v>
      </c>
      <c r="K16" s="8">
        <v>0</v>
      </c>
      <c r="L16" s="8">
        <v>2</v>
      </c>
      <c r="M16" s="8">
        <v>2</v>
      </c>
      <c r="N16" s="8">
        <v>4</v>
      </c>
      <c r="O16" s="8">
        <v>0</v>
      </c>
      <c r="P16" s="8">
        <v>0</v>
      </c>
      <c r="Q16" s="8">
        <v>2</v>
      </c>
      <c r="R16" s="8">
        <v>0</v>
      </c>
      <c r="S16" s="16">
        <f t="shared" si="0"/>
        <v>16</v>
      </c>
      <c r="T16" s="17">
        <f t="shared" si="1"/>
        <v>0.25</v>
      </c>
      <c r="U16" s="18" t="s">
        <v>242</v>
      </c>
    </row>
    <row r="17" spans="1:21" ht="26.4" x14ac:dyDescent="0.3">
      <c r="A17" s="1" t="s">
        <v>228</v>
      </c>
      <c r="B17" s="1" t="s">
        <v>166</v>
      </c>
      <c r="C17" s="1" t="s">
        <v>229</v>
      </c>
      <c r="D17" s="3">
        <v>4</v>
      </c>
      <c r="E17" s="4" t="s">
        <v>216</v>
      </c>
      <c r="F17" s="4" t="s">
        <v>281</v>
      </c>
      <c r="G17" s="1" t="s">
        <v>239</v>
      </c>
      <c r="H17" s="5">
        <v>0</v>
      </c>
      <c r="I17" s="5">
        <v>2</v>
      </c>
      <c r="J17" s="5">
        <v>2</v>
      </c>
      <c r="K17" s="5">
        <v>2</v>
      </c>
      <c r="L17" s="5">
        <v>4</v>
      </c>
      <c r="M17" s="5">
        <v>2</v>
      </c>
      <c r="N17" s="5">
        <v>4</v>
      </c>
      <c r="O17" s="5">
        <v>0</v>
      </c>
      <c r="P17" s="5">
        <v>0</v>
      </c>
      <c r="Q17" s="5">
        <v>0</v>
      </c>
      <c r="R17" s="5">
        <v>0</v>
      </c>
      <c r="S17" s="16">
        <f t="shared" si="0"/>
        <v>16</v>
      </c>
      <c r="T17" s="17">
        <f t="shared" si="1"/>
        <v>0.25</v>
      </c>
      <c r="U17" s="18" t="s">
        <v>242</v>
      </c>
    </row>
    <row r="18" spans="1:21" x14ac:dyDescent="0.3">
      <c r="A18" s="20" t="s">
        <v>276</v>
      </c>
      <c r="B18" s="20" t="s">
        <v>191</v>
      </c>
      <c r="C18" s="20" t="s">
        <v>108</v>
      </c>
      <c r="D18" s="6">
        <v>23</v>
      </c>
      <c r="E18" s="11" t="s">
        <v>266</v>
      </c>
      <c r="F18" s="4" t="s">
        <v>281</v>
      </c>
      <c r="G18" s="7" t="s">
        <v>283</v>
      </c>
      <c r="H18" s="8">
        <v>6</v>
      </c>
      <c r="I18" s="8">
        <v>1</v>
      </c>
      <c r="J18" s="8">
        <v>1</v>
      </c>
      <c r="K18" s="8">
        <v>1</v>
      </c>
      <c r="L18" s="8">
        <v>0</v>
      </c>
      <c r="M18" s="8">
        <v>0</v>
      </c>
      <c r="N18" s="8">
        <v>7</v>
      </c>
      <c r="O18" s="8">
        <v>0</v>
      </c>
      <c r="P18" s="8">
        <v>0</v>
      </c>
      <c r="Q18" s="8">
        <v>0</v>
      </c>
      <c r="R18" s="8">
        <v>0</v>
      </c>
      <c r="S18" s="16">
        <f t="shared" si="0"/>
        <v>16</v>
      </c>
      <c r="T18" s="17">
        <f t="shared" si="1"/>
        <v>0.25</v>
      </c>
      <c r="U18" s="18" t="s">
        <v>242</v>
      </c>
    </row>
    <row r="19" spans="1:21" x14ac:dyDescent="0.3">
      <c r="A19" s="20" t="s">
        <v>293</v>
      </c>
      <c r="B19" s="20" t="s">
        <v>185</v>
      </c>
      <c r="C19" s="20" t="s">
        <v>186</v>
      </c>
      <c r="D19" s="6">
        <v>27</v>
      </c>
      <c r="E19" s="21" t="s">
        <v>266</v>
      </c>
      <c r="F19" s="4" t="s">
        <v>281</v>
      </c>
      <c r="G19" s="7" t="s">
        <v>283</v>
      </c>
      <c r="H19" s="8">
        <v>8</v>
      </c>
      <c r="I19" s="8">
        <v>1</v>
      </c>
      <c r="J19" s="8">
        <v>1</v>
      </c>
      <c r="K19" s="8">
        <v>0</v>
      </c>
      <c r="L19" s="8">
        <v>0</v>
      </c>
      <c r="M19" s="8">
        <v>0</v>
      </c>
      <c r="N19" s="8">
        <v>2</v>
      </c>
      <c r="O19" s="8">
        <v>3</v>
      </c>
      <c r="P19" s="8">
        <v>1</v>
      </c>
      <c r="Q19" s="8">
        <v>0</v>
      </c>
      <c r="R19" s="8">
        <v>0</v>
      </c>
      <c r="S19" s="16">
        <f t="shared" si="0"/>
        <v>16</v>
      </c>
      <c r="T19" s="17">
        <f t="shared" si="1"/>
        <v>0.25</v>
      </c>
      <c r="U19" s="18" t="s">
        <v>242</v>
      </c>
    </row>
    <row r="20" spans="1:21" x14ac:dyDescent="0.3">
      <c r="A20" s="20" t="s">
        <v>272</v>
      </c>
      <c r="B20" s="20" t="s">
        <v>273</v>
      </c>
      <c r="C20" s="20" t="s">
        <v>32</v>
      </c>
      <c r="D20" s="6">
        <v>22</v>
      </c>
      <c r="E20" s="11" t="s">
        <v>266</v>
      </c>
      <c r="F20" s="4" t="s">
        <v>281</v>
      </c>
      <c r="G20" s="7" t="s">
        <v>283</v>
      </c>
      <c r="H20" s="8">
        <v>6</v>
      </c>
      <c r="I20" s="8">
        <v>2</v>
      </c>
      <c r="J20" s="8">
        <v>1</v>
      </c>
      <c r="K20" s="8">
        <v>0</v>
      </c>
      <c r="L20" s="8">
        <v>0</v>
      </c>
      <c r="M20" s="8">
        <v>0</v>
      </c>
      <c r="N20" s="8">
        <v>6</v>
      </c>
      <c r="O20" s="8">
        <v>0</v>
      </c>
      <c r="P20" s="8">
        <v>0</v>
      </c>
      <c r="Q20" s="8">
        <v>0</v>
      </c>
      <c r="R20" s="8">
        <v>0</v>
      </c>
      <c r="S20" s="16">
        <f t="shared" si="0"/>
        <v>15</v>
      </c>
      <c r="T20" s="17">
        <f t="shared" si="1"/>
        <v>0.234375</v>
      </c>
      <c r="U20" s="18" t="s">
        <v>242</v>
      </c>
    </row>
    <row r="21" spans="1:21" ht="26.4" x14ac:dyDescent="0.3">
      <c r="A21" s="2" t="s">
        <v>230</v>
      </c>
      <c r="B21" s="2" t="s">
        <v>152</v>
      </c>
      <c r="C21" s="2" t="s">
        <v>91</v>
      </c>
      <c r="D21" s="6">
        <v>9</v>
      </c>
      <c r="E21" s="4" t="s">
        <v>216</v>
      </c>
      <c r="F21" s="4" t="s">
        <v>281</v>
      </c>
      <c r="G21" s="1" t="s">
        <v>239</v>
      </c>
      <c r="H21" s="8">
        <v>2</v>
      </c>
      <c r="I21" s="8">
        <v>0</v>
      </c>
      <c r="J21" s="8">
        <v>4</v>
      </c>
      <c r="K21" s="8">
        <v>0</v>
      </c>
      <c r="L21" s="8">
        <v>2</v>
      </c>
      <c r="M21" s="8">
        <v>2</v>
      </c>
      <c r="N21" s="8">
        <v>2</v>
      </c>
      <c r="O21" s="8">
        <v>2</v>
      </c>
      <c r="P21" s="8">
        <v>0</v>
      </c>
      <c r="Q21" s="8">
        <v>0</v>
      </c>
      <c r="R21" s="8">
        <v>0</v>
      </c>
      <c r="S21" s="16">
        <f t="shared" si="0"/>
        <v>14</v>
      </c>
      <c r="T21" s="17">
        <f t="shared" si="1"/>
        <v>0.21875</v>
      </c>
      <c r="U21" s="18" t="s">
        <v>242</v>
      </c>
    </row>
    <row r="22" spans="1:21" ht="26.4" x14ac:dyDescent="0.3">
      <c r="A22" s="19" t="s">
        <v>231</v>
      </c>
      <c r="B22" s="7" t="s">
        <v>232</v>
      </c>
      <c r="C22" s="7" t="s">
        <v>95</v>
      </c>
      <c r="D22" s="6">
        <v>13</v>
      </c>
      <c r="E22" s="4" t="s">
        <v>216</v>
      </c>
      <c r="F22" s="4" t="s">
        <v>281</v>
      </c>
      <c r="G22" s="1" t="s">
        <v>239</v>
      </c>
      <c r="H22" s="8">
        <v>2</v>
      </c>
      <c r="I22" s="8">
        <v>0</v>
      </c>
      <c r="J22" s="8">
        <v>4</v>
      </c>
      <c r="K22" s="8">
        <v>0</v>
      </c>
      <c r="L22" s="8">
        <v>2</v>
      </c>
      <c r="M22" s="8">
        <v>2</v>
      </c>
      <c r="N22" s="8">
        <v>2</v>
      </c>
      <c r="O22" s="8">
        <v>2</v>
      </c>
      <c r="P22" s="8">
        <v>0</v>
      </c>
      <c r="Q22" s="8">
        <v>0</v>
      </c>
      <c r="R22" s="8">
        <v>0</v>
      </c>
      <c r="S22" s="16">
        <f t="shared" si="0"/>
        <v>14</v>
      </c>
      <c r="T22" s="17">
        <f t="shared" si="1"/>
        <v>0.21875</v>
      </c>
      <c r="U22" s="18" t="s">
        <v>242</v>
      </c>
    </row>
    <row r="23" spans="1:21" x14ac:dyDescent="0.3">
      <c r="A23" s="20" t="s">
        <v>271</v>
      </c>
      <c r="B23" s="20" t="s">
        <v>254</v>
      </c>
      <c r="C23" s="20" t="s">
        <v>98</v>
      </c>
      <c r="D23" s="6">
        <v>18</v>
      </c>
      <c r="E23" s="11" t="s">
        <v>266</v>
      </c>
      <c r="F23" s="4" t="s">
        <v>281</v>
      </c>
      <c r="G23" s="7" t="s">
        <v>283</v>
      </c>
      <c r="H23" s="8">
        <v>4</v>
      </c>
      <c r="I23" s="8">
        <v>3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5</v>
      </c>
      <c r="P23" s="8">
        <v>0</v>
      </c>
      <c r="Q23" s="8">
        <v>0</v>
      </c>
      <c r="R23" s="8">
        <v>0</v>
      </c>
      <c r="S23" s="16">
        <f t="shared" si="0"/>
        <v>12</v>
      </c>
      <c r="T23" s="17">
        <f t="shared" si="1"/>
        <v>0.1875</v>
      </c>
      <c r="U23" s="18" t="s">
        <v>242</v>
      </c>
    </row>
    <row r="24" spans="1:21" ht="26.4" x14ac:dyDescent="0.3">
      <c r="A24" s="20" t="s">
        <v>233</v>
      </c>
      <c r="B24" s="20" t="s">
        <v>73</v>
      </c>
      <c r="C24" s="20" t="s">
        <v>89</v>
      </c>
      <c r="D24" s="6">
        <v>7</v>
      </c>
      <c r="E24" s="4" t="s">
        <v>216</v>
      </c>
      <c r="F24" s="4" t="s">
        <v>281</v>
      </c>
      <c r="G24" s="1" t="s">
        <v>239</v>
      </c>
      <c r="H24" s="8">
        <v>5</v>
      </c>
      <c r="I24" s="8">
        <v>0</v>
      </c>
      <c r="J24" s="8">
        <v>0</v>
      </c>
      <c r="K24" s="8">
        <v>2</v>
      </c>
      <c r="L24" s="8">
        <v>0</v>
      </c>
      <c r="M24" s="8">
        <v>0</v>
      </c>
      <c r="N24" s="8">
        <v>2</v>
      </c>
      <c r="O24" s="8">
        <v>0</v>
      </c>
      <c r="P24" s="8">
        <v>2</v>
      </c>
      <c r="Q24" s="8">
        <v>0</v>
      </c>
      <c r="R24" s="8">
        <v>0</v>
      </c>
      <c r="S24" s="16">
        <f t="shared" si="0"/>
        <v>11</v>
      </c>
      <c r="T24" s="17">
        <f t="shared" si="1"/>
        <v>0.171875</v>
      </c>
      <c r="U24" s="18" t="s">
        <v>242</v>
      </c>
    </row>
    <row r="25" spans="1:21" ht="26.4" x14ac:dyDescent="0.3">
      <c r="A25" s="19" t="s">
        <v>234</v>
      </c>
      <c r="B25" s="7" t="s">
        <v>138</v>
      </c>
      <c r="C25" s="7" t="s">
        <v>50</v>
      </c>
      <c r="D25" s="6">
        <v>12</v>
      </c>
      <c r="E25" s="4" t="s">
        <v>216</v>
      </c>
      <c r="F25" s="4" t="s">
        <v>281</v>
      </c>
      <c r="G25" s="1" t="s">
        <v>239</v>
      </c>
      <c r="H25" s="8">
        <v>3</v>
      </c>
      <c r="I25" s="8">
        <v>2</v>
      </c>
      <c r="J25" s="8">
        <v>0</v>
      </c>
      <c r="K25" s="8">
        <v>0</v>
      </c>
      <c r="L25" s="8">
        <v>2</v>
      </c>
      <c r="M25" s="8">
        <v>2</v>
      </c>
      <c r="N25" s="8">
        <v>0</v>
      </c>
      <c r="O25" s="8">
        <v>0</v>
      </c>
      <c r="P25" s="8">
        <v>2</v>
      </c>
      <c r="Q25" s="8">
        <v>0</v>
      </c>
      <c r="R25" s="8">
        <v>0</v>
      </c>
      <c r="S25" s="16">
        <f t="shared" si="0"/>
        <v>11</v>
      </c>
      <c r="T25" s="17">
        <f t="shared" si="1"/>
        <v>0.171875</v>
      </c>
      <c r="U25" s="18" t="s">
        <v>242</v>
      </c>
    </row>
    <row r="26" spans="1:21" ht="26.4" x14ac:dyDescent="0.3">
      <c r="A26" s="10" t="s">
        <v>235</v>
      </c>
      <c r="B26" s="2" t="s">
        <v>236</v>
      </c>
      <c r="C26" s="2" t="s">
        <v>176</v>
      </c>
      <c r="D26" s="6">
        <v>8</v>
      </c>
      <c r="E26" s="4" t="s">
        <v>216</v>
      </c>
      <c r="F26" s="4" t="s">
        <v>281</v>
      </c>
      <c r="G26" s="1" t="s">
        <v>239</v>
      </c>
      <c r="H26" s="8">
        <v>3</v>
      </c>
      <c r="I26" s="8">
        <v>2</v>
      </c>
      <c r="J26" s="8">
        <v>0</v>
      </c>
      <c r="K26" s="8">
        <v>0</v>
      </c>
      <c r="L26" s="8">
        <v>2</v>
      </c>
      <c r="M26" s="8">
        <v>2</v>
      </c>
      <c r="N26" s="8">
        <v>0</v>
      </c>
      <c r="O26" s="8">
        <v>1</v>
      </c>
      <c r="P26" s="8">
        <v>1</v>
      </c>
      <c r="Q26" s="8">
        <v>0</v>
      </c>
      <c r="R26" s="8">
        <v>0</v>
      </c>
      <c r="S26" s="16">
        <f t="shared" si="0"/>
        <v>11</v>
      </c>
      <c r="T26" s="17">
        <f t="shared" si="1"/>
        <v>0.171875</v>
      </c>
      <c r="U26" s="18" t="s">
        <v>242</v>
      </c>
    </row>
    <row r="27" spans="1:21" x14ac:dyDescent="0.3">
      <c r="A27" s="20" t="s">
        <v>277</v>
      </c>
      <c r="B27" s="20" t="s">
        <v>86</v>
      </c>
      <c r="C27" s="20" t="s">
        <v>91</v>
      </c>
      <c r="D27" s="6">
        <v>24</v>
      </c>
      <c r="E27" s="11" t="s">
        <v>266</v>
      </c>
      <c r="F27" s="4" t="s">
        <v>281</v>
      </c>
      <c r="G27" s="7" t="s">
        <v>283</v>
      </c>
      <c r="H27" s="8">
        <v>2</v>
      </c>
      <c r="I27" s="8">
        <v>0</v>
      </c>
      <c r="J27" s="8">
        <v>1</v>
      </c>
      <c r="K27" s="8">
        <v>1</v>
      </c>
      <c r="L27" s="8">
        <v>0</v>
      </c>
      <c r="M27" s="8">
        <v>0</v>
      </c>
      <c r="N27" s="8">
        <v>3</v>
      </c>
      <c r="O27" s="8">
        <v>0</v>
      </c>
      <c r="P27" s="8">
        <v>0</v>
      </c>
      <c r="Q27" s="8">
        <v>0</v>
      </c>
      <c r="R27" s="8"/>
      <c r="S27" s="16">
        <f t="shared" si="0"/>
        <v>7</v>
      </c>
      <c r="T27" s="17">
        <f t="shared" si="1"/>
        <v>0.109375</v>
      </c>
      <c r="U27" s="18" t="s">
        <v>242</v>
      </c>
    </row>
    <row r="28" spans="1:21" ht="26.4" x14ac:dyDescent="0.3">
      <c r="A28" s="10" t="s">
        <v>237</v>
      </c>
      <c r="B28" s="2" t="s">
        <v>49</v>
      </c>
      <c r="C28" s="2" t="s">
        <v>238</v>
      </c>
      <c r="D28" s="6">
        <v>2</v>
      </c>
      <c r="E28" s="4" t="s">
        <v>216</v>
      </c>
      <c r="F28" s="4" t="s">
        <v>281</v>
      </c>
      <c r="G28" s="1" t="s">
        <v>239</v>
      </c>
      <c r="H28" s="8">
        <v>2</v>
      </c>
      <c r="I28" s="8">
        <v>0</v>
      </c>
      <c r="J28" s="8">
        <v>0</v>
      </c>
      <c r="K28" s="8">
        <v>0</v>
      </c>
      <c r="L28" s="8">
        <v>0</v>
      </c>
      <c r="M28" s="8">
        <v>2</v>
      </c>
      <c r="N28" s="8">
        <v>0</v>
      </c>
      <c r="O28" s="8">
        <v>1</v>
      </c>
      <c r="P28" s="8">
        <v>0</v>
      </c>
      <c r="Q28" s="8">
        <v>0</v>
      </c>
      <c r="R28" s="8">
        <v>0</v>
      </c>
      <c r="S28" s="16">
        <f t="shared" si="0"/>
        <v>5</v>
      </c>
      <c r="T28" s="17">
        <f t="shared" si="1"/>
        <v>7.8125E-2</v>
      </c>
      <c r="U28" s="18" t="s">
        <v>242</v>
      </c>
    </row>
    <row r="29" spans="1:21" x14ac:dyDescent="0.3">
      <c r="A29" s="20" t="s">
        <v>280</v>
      </c>
      <c r="B29" s="20" t="s">
        <v>138</v>
      </c>
      <c r="C29" s="20" t="s">
        <v>98</v>
      </c>
      <c r="D29" s="6">
        <v>15</v>
      </c>
      <c r="E29" s="11" t="s">
        <v>266</v>
      </c>
      <c r="F29" s="4" t="s">
        <v>281</v>
      </c>
      <c r="G29" s="7" t="s">
        <v>283</v>
      </c>
      <c r="H29" s="8">
        <v>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3</v>
      </c>
      <c r="O29" s="8">
        <v>0</v>
      </c>
      <c r="P29" s="8">
        <v>0</v>
      </c>
      <c r="Q29" s="8">
        <v>0</v>
      </c>
      <c r="R29" s="8">
        <v>0</v>
      </c>
      <c r="S29" s="16">
        <f t="shared" si="0"/>
        <v>5</v>
      </c>
      <c r="T29" s="17">
        <f t="shared" si="1"/>
        <v>7.8125E-2</v>
      </c>
      <c r="U29" s="18" t="s">
        <v>242</v>
      </c>
    </row>
    <row r="30" spans="1:21" x14ac:dyDescent="0.3">
      <c r="A30" s="20" t="s">
        <v>278</v>
      </c>
      <c r="B30" s="20" t="s">
        <v>59</v>
      </c>
      <c r="C30" s="20" t="s">
        <v>279</v>
      </c>
      <c r="D30" s="6">
        <v>25</v>
      </c>
      <c r="E30" s="11" t="s">
        <v>266</v>
      </c>
      <c r="F30" s="4" t="s">
        <v>281</v>
      </c>
      <c r="G30" s="7" t="s">
        <v>283</v>
      </c>
      <c r="H30" s="8">
        <v>2</v>
      </c>
      <c r="I30" s="8">
        <v>0</v>
      </c>
      <c r="J30" s="8">
        <v>0</v>
      </c>
      <c r="K30" s="8">
        <v>1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16">
        <f t="shared" si="0"/>
        <v>3</v>
      </c>
      <c r="T30" s="17">
        <f t="shared" si="1"/>
        <v>4.6875E-2</v>
      </c>
      <c r="U30" s="18" t="s">
        <v>242</v>
      </c>
    </row>
    <row r="31" spans="1:21" x14ac:dyDescent="0.3">
      <c r="A31" s="20"/>
      <c r="B31" s="20"/>
      <c r="C31" s="20"/>
      <c r="D31" s="6"/>
      <c r="E31" s="21"/>
      <c r="F31" s="21"/>
      <c r="G31" s="19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6">
        <f t="shared" si="0"/>
        <v>0</v>
      </c>
      <c r="T31" s="17">
        <f t="shared" si="1"/>
        <v>0</v>
      </c>
      <c r="U31" s="18"/>
    </row>
  </sheetData>
  <sortState ref="A4:T31">
    <sortCondition descending="1" ref="T4:T31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90" zoomScaleNormal="90" workbookViewId="0">
      <selection activeCell="O16" sqref="O16"/>
    </sheetView>
  </sheetViews>
  <sheetFormatPr defaultColWidth="8.88671875" defaultRowHeight="14.4" x14ac:dyDescent="0.3"/>
  <cols>
    <col min="1" max="1" width="14.109375" style="13" customWidth="1"/>
    <col min="2" max="2" width="12.33203125" style="13" customWidth="1"/>
    <col min="3" max="3" width="14.33203125" style="13" customWidth="1"/>
    <col min="4" max="4" width="8.44140625" style="13" bestFit="1" customWidth="1"/>
    <col min="5" max="5" width="8.88671875" style="13"/>
    <col min="6" max="6" width="15.109375" style="13" customWidth="1"/>
    <col min="7" max="7" width="21" style="13" customWidth="1"/>
    <col min="8" max="19" width="8.88671875" style="13"/>
    <col min="20" max="20" width="12.88671875" style="13" bestFit="1" customWidth="1"/>
    <col min="21" max="16384" width="8.88671875" style="13"/>
  </cols>
  <sheetData>
    <row r="1" spans="1:20" ht="22.8" x14ac:dyDescent="0.3">
      <c r="A1" s="29" t="s">
        <v>289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6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24</v>
      </c>
      <c r="Q2" s="14" t="s">
        <v>25</v>
      </c>
      <c r="R2" s="14" t="s">
        <v>15</v>
      </c>
      <c r="S2" s="15" t="s">
        <v>16</v>
      </c>
      <c r="T2" s="14" t="s">
        <v>17</v>
      </c>
    </row>
    <row r="3" spans="1:20" ht="15.6" x14ac:dyDescent="0.3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5.6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6.4" x14ac:dyDescent="0.3">
      <c r="A5" s="1" t="s">
        <v>290</v>
      </c>
      <c r="B5" s="1" t="s">
        <v>286</v>
      </c>
      <c r="C5" s="1" t="s">
        <v>44</v>
      </c>
      <c r="D5" s="3">
        <v>15</v>
      </c>
      <c r="E5" s="4" t="s">
        <v>78</v>
      </c>
      <c r="F5" s="4" t="s">
        <v>281</v>
      </c>
      <c r="G5" s="1" t="s">
        <v>34</v>
      </c>
      <c r="H5" s="5">
        <v>5</v>
      </c>
      <c r="I5" s="5">
        <v>5</v>
      </c>
      <c r="J5" s="5">
        <v>4</v>
      </c>
      <c r="K5" s="5">
        <v>4</v>
      </c>
      <c r="L5" s="5">
        <v>5</v>
      </c>
      <c r="M5" s="5">
        <v>7</v>
      </c>
      <c r="N5" s="5">
        <v>12</v>
      </c>
      <c r="O5" s="5">
        <v>2</v>
      </c>
      <c r="P5" s="5">
        <v>5</v>
      </c>
      <c r="Q5" s="5">
        <v>12</v>
      </c>
      <c r="R5" s="16">
        <f t="shared" ref="R5:R8" si="0">SUM(H5:Q5)</f>
        <v>61</v>
      </c>
      <c r="S5" s="17">
        <f t="shared" ref="S5:S8" si="1">R5/70</f>
        <v>0.87142857142857144</v>
      </c>
      <c r="T5" s="18" t="s">
        <v>240</v>
      </c>
    </row>
    <row r="6" spans="1:20" ht="26.4" x14ac:dyDescent="0.3">
      <c r="A6" s="2" t="s">
        <v>291</v>
      </c>
      <c r="B6" s="2" t="s">
        <v>35</v>
      </c>
      <c r="C6" s="2" t="s">
        <v>32</v>
      </c>
      <c r="D6" s="6">
        <v>16</v>
      </c>
      <c r="E6" s="6" t="s">
        <v>78</v>
      </c>
      <c r="F6" s="4" t="s">
        <v>281</v>
      </c>
      <c r="G6" s="1" t="s">
        <v>34</v>
      </c>
      <c r="H6" s="8">
        <v>5</v>
      </c>
      <c r="I6" s="8">
        <v>5</v>
      </c>
      <c r="J6" s="8">
        <v>5</v>
      </c>
      <c r="K6" s="8">
        <v>4</v>
      </c>
      <c r="L6" s="8">
        <v>5</v>
      </c>
      <c r="M6" s="8">
        <v>5</v>
      </c>
      <c r="N6" s="8">
        <v>11</v>
      </c>
      <c r="O6" s="8">
        <v>2</v>
      </c>
      <c r="P6" s="8">
        <v>5</v>
      </c>
      <c r="Q6" s="8">
        <v>12</v>
      </c>
      <c r="R6" s="16">
        <f t="shared" si="0"/>
        <v>59</v>
      </c>
      <c r="S6" s="17">
        <f t="shared" si="1"/>
        <v>0.84285714285714286</v>
      </c>
      <c r="T6" s="18" t="s">
        <v>284</v>
      </c>
    </row>
    <row r="7" spans="1:20" ht="26.4" x14ac:dyDescent="0.3">
      <c r="A7" s="1" t="s">
        <v>292</v>
      </c>
      <c r="B7" s="1" t="s">
        <v>76</v>
      </c>
      <c r="C7" s="1" t="s">
        <v>288</v>
      </c>
      <c r="D7" s="3">
        <v>18</v>
      </c>
      <c r="E7" s="4" t="s">
        <v>78</v>
      </c>
      <c r="F7" s="4" t="s">
        <v>281</v>
      </c>
      <c r="G7" s="1" t="s">
        <v>34</v>
      </c>
      <c r="H7" s="5">
        <v>5</v>
      </c>
      <c r="I7" s="5">
        <v>1</v>
      </c>
      <c r="J7" s="5">
        <v>4</v>
      </c>
      <c r="K7" s="5">
        <v>4</v>
      </c>
      <c r="L7" s="5">
        <v>5</v>
      </c>
      <c r="M7" s="5">
        <v>5</v>
      </c>
      <c r="N7" s="5">
        <v>5</v>
      </c>
      <c r="O7" s="5">
        <v>2</v>
      </c>
      <c r="P7" s="5">
        <v>4</v>
      </c>
      <c r="Q7" s="5">
        <v>12</v>
      </c>
      <c r="R7" s="16">
        <f t="shared" si="0"/>
        <v>47</v>
      </c>
      <c r="S7" s="17">
        <f t="shared" si="1"/>
        <v>0.67142857142857137</v>
      </c>
      <c r="T7" s="18" t="s">
        <v>284</v>
      </c>
    </row>
    <row r="8" spans="1:20" ht="26.4" x14ac:dyDescent="0.3">
      <c r="A8" s="1" t="s">
        <v>287</v>
      </c>
      <c r="B8" s="1" t="s">
        <v>86</v>
      </c>
      <c r="C8" s="1" t="s">
        <v>221</v>
      </c>
      <c r="D8" s="3">
        <v>6</v>
      </c>
      <c r="E8" s="4" t="s">
        <v>78</v>
      </c>
      <c r="F8" s="4" t="s">
        <v>281</v>
      </c>
      <c r="G8" s="1" t="s">
        <v>34</v>
      </c>
      <c r="H8" s="5">
        <v>3</v>
      </c>
      <c r="I8" s="5">
        <v>3</v>
      </c>
      <c r="J8" s="5">
        <v>2</v>
      </c>
      <c r="K8" s="5">
        <v>4</v>
      </c>
      <c r="L8" s="5">
        <v>6</v>
      </c>
      <c r="M8" s="5">
        <v>12</v>
      </c>
      <c r="N8" s="5">
        <v>0</v>
      </c>
      <c r="O8" s="5">
        <v>0</v>
      </c>
      <c r="P8" s="5">
        <v>12</v>
      </c>
      <c r="Q8" s="5"/>
      <c r="R8" s="16">
        <f t="shared" si="0"/>
        <v>42</v>
      </c>
      <c r="S8" s="17">
        <f t="shared" si="1"/>
        <v>0.6</v>
      </c>
      <c r="T8" s="18" t="s">
        <v>284</v>
      </c>
    </row>
    <row r="9" spans="1:20" ht="26.4" x14ac:dyDescent="0.3">
      <c r="A9" s="1" t="s">
        <v>75</v>
      </c>
      <c r="B9" s="1" t="s">
        <v>76</v>
      </c>
      <c r="C9" s="1" t="s">
        <v>77</v>
      </c>
      <c r="D9" s="3">
        <v>4</v>
      </c>
      <c r="E9" s="4" t="s">
        <v>78</v>
      </c>
      <c r="F9" s="4" t="s">
        <v>281</v>
      </c>
      <c r="G9" s="1" t="s">
        <v>34</v>
      </c>
      <c r="H9" s="5">
        <v>2</v>
      </c>
      <c r="I9" s="5">
        <v>4</v>
      </c>
      <c r="J9" s="5">
        <v>1</v>
      </c>
      <c r="K9" s="5">
        <v>4</v>
      </c>
      <c r="L9" s="5">
        <v>4</v>
      </c>
      <c r="M9" s="5">
        <v>3</v>
      </c>
      <c r="N9" s="5">
        <v>10</v>
      </c>
      <c r="O9" s="5">
        <v>2</v>
      </c>
      <c r="P9" s="5">
        <v>1</v>
      </c>
      <c r="Q9" s="5">
        <v>10</v>
      </c>
      <c r="R9" s="16">
        <f t="shared" ref="R9:R22" si="2">SUM(H9:Q9)</f>
        <v>41</v>
      </c>
      <c r="S9" s="17">
        <f t="shared" ref="S9:S22" si="3">R9/70</f>
        <v>0.58571428571428574</v>
      </c>
      <c r="T9" s="18" t="s">
        <v>242</v>
      </c>
    </row>
    <row r="10" spans="1:20" x14ac:dyDescent="0.3">
      <c r="A10" s="2" t="s">
        <v>79</v>
      </c>
      <c r="B10" s="2" t="s">
        <v>31</v>
      </c>
      <c r="C10" s="2" t="s">
        <v>32</v>
      </c>
      <c r="D10" s="6">
        <v>5</v>
      </c>
      <c r="E10" s="6" t="s">
        <v>78</v>
      </c>
      <c r="F10" s="4" t="s">
        <v>281</v>
      </c>
      <c r="G10" s="7" t="s">
        <v>34</v>
      </c>
      <c r="H10" s="8">
        <v>3</v>
      </c>
      <c r="I10" s="8">
        <v>0</v>
      </c>
      <c r="J10" s="8">
        <v>0</v>
      </c>
      <c r="K10" s="8">
        <v>4</v>
      </c>
      <c r="L10" s="8">
        <v>5</v>
      </c>
      <c r="M10" s="8">
        <v>2</v>
      </c>
      <c r="N10" s="8">
        <v>10</v>
      </c>
      <c r="O10" s="8">
        <v>2</v>
      </c>
      <c r="P10" s="8">
        <v>2</v>
      </c>
      <c r="Q10" s="8">
        <v>10</v>
      </c>
      <c r="R10" s="16">
        <f t="shared" si="2"/>
        <v>38</v>
      </c>
      <c r="S10" s="17">
        <f t="shared" si="3"/>
        <v>0.54285714285714282</v>
      </c>
      <c r="T10" s="18" t="s">
        <v>242</v>
      </c>
    </row>
    <row r="11" spans="1:20" ht="26.4" x14ac:dyDescent="0.3">
      <c r="A11" s="1" t="s">
        <v>82</v>
      </c>
      <c r="B11" s="1" t="s">
        <v>83</v>
      </c>
      <c r="C11" s="1" t="s">
        <v>68</v>
      </c>
      <c r="D11" s="3">
        <v>2</v>
      </c>
      <c r="E11" s="4" t="s">
        <v>78</v>
      </c>
      <c r="F11" s="4" t="s">
        <v>281</v>
      </c>
      <c r="G11" s="1" t="s">
        <v>34</v>
      </c>
      <c r="H11" s="5">
        <v>2</v>
      </c>
      <c r="I11" s="5">
        <v>8</v>
      </c>
      <c r="J11" s="5">
        <v>0</v>
      </c>
      <c r="K11" s="5">
        <v>2</v>
      </c>
      <c r="L11" s="5">
        <v>5</v>
      </c>
      <c r="M11" s="5">
        <v>2</v>
      </c>
      <c r="N11" s="5">
        <v>12</v>
      </c>
      <c r="O11" s="5">
        <v>2</v>
      </c>
      <c r="P11" s="5">
        <v>1</v>
      </c>
      <c r="Q11" s="5">
        <v>0</v>
      </c>
      <c r="R11" s="16">
        <f t="shared" si="2"/>
        <v>34</v>
      </c>
      <c r="S11" s="17">
        <f t="shared" si="3"/>
        <v>0.48571428571428571</v>
      </c>
      <c r="T11" s="18" t="s">
        <v>242</v>
      </c>
    </row>
    <row r="12" spans="1:20" ht="26.4" x14ac:dyDescent="0.3">
      <c r="A12" s="1" t="s">
        <v>80</v>
      </c>
      <c r="B12" s="1" t="s">
        <v>81</v>
      </c>
      <c r="C12" s="1" t="s">
        <v>32</v>
      </c>
      <c r="D12" s="3">
        <v>3</v>
      </c>
      <c r="E12" s="4" t="s">
        <v>78</v>
      </c>
      <c r="F12" s="4" t="s">
        <v>281</v>
      </c>
      <c r="G12" s="1" t="s">
        <v>34</v>
      </c>
      <c r="H12" s="5">
        <v>4</v>
      </c>
      <c r="I12" s="5">
        <v>2</v>
      </c>
      <c r="J12" s="5">
        <v>0</v>
      </c>
      <c r="K12" s="5">
        <v>2</v>
      </c>
      <c r="L12" s="5">
        <v>5</v>
      </c>
      <c r="M12" s="5">
        <v>5</v>
      </c>
      <c r="N12" s="5">
        <v>0</v>
      </c>
      <c r="O12" s="5">
        <v>2</v>
      </c>
      <c r="P12" s="5">
        <v>2</v>
      </c>
      <c r="Q12" s="5">
        <v>10</v>
      </c>
      <c r="R12" s="16">
        <f t="shared" si="2"/>
        <v>32</v>
      </c>
      <c r="S12" s="17">
        <f t="shared" si="3"/>
        <v>0.45714285714285713</v>
      </c>
      <c r="T12" s="18" t="s">
        <v>242</v>
      </c>
    </row>
    <row r="13" spans="1:20" x14ac:dyDescent="0.3">
      <c r="A13" s="2" t="s">
        <v>84</v>
      </c>
      <c r="B13" s="2" t="s">
        <v>86</v>
      </c>
      <c r="C13" s="2" t="s">
        <v>85</v>
      </c>
      <c r="D13" s="6">
        <v>11</v>
      </c>
      <c r="E13" s="6" t="s">
        <v>78</v>
      </c>
      <c r="F13" s="4" t="s">
        <v>281</v>
      </c>
      <c r="G13" s="7" t="s">
        <v>34</v>
      </c>
      <c r="H13" s="8">
        <v>2</v>
      </c>
      <c r="I13" s="8">
        <v>0</v>
      </c>
      <c r="J13" s="8">
        <v>0</v>
      </c>
      <c r="K13" s="8">
        <v>4</v>
      </c>
      <c r="L13" s="8">
        <v>4</v>
      </c>
      <c r="M13" s="8">
        <v>3</v>
      </c>
      <c r="N13" s="8">
        <v>10</v>
      </c>
      <c r="O13" s="8">
        <v>2</v>
      </c>
      <c r="P13" s="8">
        <v>2</v>
      </c>
      <c r="Q13" s="8">
        <v>3</v>
      </c>
      <c r="R13" s="16">
        <f t="shared" si="2"/>
        <v>30</v>
      </c>
      <c r="S13" s="17">
        <f t="shared" si="3"/>
        <v>0.42857142857142855</v>
      </c>
      <c r="T13" s="18" t="s">
        <v>242</v>
      </c>
    </row>
    <row r="14" spans="1:20" x14ac:dyDescent="0.3">
      <c r="A14" s="2" t="s">
        <v>87</v>
      </c>
      <c r="B14" s="2" t="s">
        <v>88</v>
      </c>
      <c r="C14" s="2" t="s">
        <v>89</v>
      </c>
      <c r="D14" s="6">
        <v>12</v>
      </c>
      <c r="E14" s="6" t="s">
        <v>78</v>
      </c>
      <c r="F14" s="4" t="s">
        <v>281</v>
      </c>
      <c r="G14" s="7" t="s">
        <v>34</v>
      </c>
      <c r="H14" s="8">
        <v>4</v>
      </c>
      <c r="I14" s="8">
        <v>5</v>
      </c>
      <c r="J14" s="8">
        <v>2</v>
      </c>
      <c r="K14" s="8">
        <v>1</v>
      </c>
      <c r="L14" s="8">
        <v>1</v>
      </c>
      <c r="M14" s="8">
        <v>0</v>
      </c>
      <c r="N14" s="8">
        <v>3</v>
      </c>
      <c r="O14" s="8">
        <v>2</v>
      </c>
      <c r="P14" s="8">
        <v>0</v>
      </c>
      <c r="Q14" s="8">
        <v>10</v>
      </c>
      <c r="R14" s="16">
        <f t="shared" si="2"/>
        <v>28</v>
      </c>
      <c r="S14" s="17">
        <f t="shared" si="3"/>
        <v>0.4</v>
      </c>
      <c r="T14" s="18" t="s">
        <v>242</v>
      </c>
    </row>
    <row r="15" spans="1:20" x14ac:dyDescent="0.3">
      <c r="A15" s="2" t="s">
        <v>90</v>
      </c>
      <c r="B15" s="2" t="s">
        <v>56</v>
      </c>
      <c r="C15" s="2" t="s">
        <v>91</v>
      </c>
      <c r="D15" s="6">
        <v>10</v>
      </c>
      <c r="E15" s="6" t="s">
        <v>78</v>
      </c>
      <c r="F15" s="4" t="s">
        <v>281</v>
      </c>
      <c r="G15" s="7" t="s">
        <v>34</v>
      </c>
      <c r="H15" s="8">
        <v>2</v>
      </c>
      <c r="I15" s="8">
        <v>3</v>
      </c>
      <c r="J15" s="8">
        <v>1</v>
      </c>
      <c r="K15" s="8">
        <v>2</v>
      </c>
      <c r="L15" s="8">
        <v>1</v>
      </c>
      <c r="M15" s="8">
        <v>3</v>
      </c>
      <c r="N15" s="8">
        <v>3</v>
      </c>
      <c r="O15" s="8">
        <v>2</v>
      </c>
      <c r="P15" s="8">
        <v>0</v>
      </c>
      <c r="Q15" s="8">
        <v>10</v>
      </c>
      <c r="R15" s="16">
        <f t="shared" si="2"/>
        <v>27</v>
      </c>
      <c r="S15" s="17">
        <f t="shared" si="3"/>
        <v>0.38571428571428573</v>
      </c>
      <c r="T15" s="18" t="s">
        <v>242</v>
      </c>
    </row>
    <row r="16" spans="1:20" x14ac:dyDescent="0.3">
      <c r="A16" s="19" t="s">
        <v>92</v>
      </c>
      <c r="B16" s="7" t="s">
        <v>93</v>
      </c>
      <c r="C16" s="7" t="s">
        <v>44</v>
      </c>
      <c r="D16" s="6">
        <v>13</v>
      </c>
      <c r="E16" s="6" t="s">
        <v>78</v>
      </c>
      <c r="F16" s="4" t="s">
        <v>281</v>
      </c>
      <c r="G16" s="2" t="s">
        <v>34</v>
      </c>
      <c r="H16" s="12">
        <v>2</v>
      </c>
      <c r="I16" s="12">
        <v>4</v>
      </c>
      <c r="J16" s="12">
        <v>0</v>
      </c>
      <c r="K16" s="12">
        <v>2</v>
      </c>
      <c r="L16" s="12">
        <v>0</v>
      </c>
      <c r="M16" s="12">
        <v>7</v>
      </c>
      <c r="N16" s="12">
        <v>2</v>
      </c>
      <c r="O16" s="12">
        <v>2</v>
      </c>
      <c r="P16" s="12">
        <v>0</v>
      </c>
      <c r="Q16" s="12">
        <v>8</v>
      </c>
      <c r="R16" s="16">
        <f t="shared" si="2"/>
        <v>27</v>
      </c>
      <c r="S16" s="17">
        <f t="shared" si="3"/>
        <v>0.38571428571428573</v>
      </c>
      <c r="T16" s="18" t="s">
        <v>242</v>
      </c>
    </row>
    <row r="17" spans="1:20" ht="26.4" x14ac:dyDescent="0.3">
      <c r="A17" s="1" t="s">
        <v>94</v>
      </c>
      <c r="B17" s="1" t="s">
        <v>88</v>
      </c>
      <c r="C17" s="1" t="s">
        <v>95</v>
      </c>
      <c r="D17" s="3">
        <v>1</v>
      </c>
      <c r="E17" s="4" t="s">
        <v>78</v>
      </c>
      <c r="F17" s="4" t="s">
        <v>281</v>
      </c>
      <c r="G17" s="1" t="s">
        <v>34</v>
      </c>
      <c r="H17" s="5">
        <v>5</v>
      </c>
      <c r="I17" s="5">
        <v>4</v>
      </c>
      <c r="J17" s="5">
        <v>0</v>
      </c>
      <c r="K17" s="5">
        <v>1</v>
      </c>
      <c r="L17" s="5">
        <v>0</v>
      </c>
      <c r="M17" s="5">
        <v>2</v>
      </c>
      <c r="N17" s="5">
        <v>1</v>
      </c>
      <c r="O17" s="5">
        <v>0</v>
      </c>
      <c r="P17" s="5">
        <v>0</v>
      </c>
      <c r="Q17" s="5">
        <v>12</v>
      </c>
      <c r="R17" s="16">
        <f t="shared" si="2"/>
        <v>25</v>
      </c>
      <c r="S17" s="17">
        <f t="shared" si="3"/>
        <v>0.35714285714285715</v>
      </c>
      <c r="T17" s="18" t="s">
        <v>242</v>
      </c>
    </row>
    <row r="18" spans="1:20" x14ac:dyDescent="0.3">
      <c r="A18" s="2" t="s">
        <v>96</v>
      </c>
      <c r="B18" s="2" t="s">
        <v>97</v>
      </c>
      <c r="C18" s="2" t="s">
        <v>98</v>
      </c>
      <c r="D18" s="6">
        <v>7</v>
      </c>
      <c r="E18" s="6" t="s">
        <v>78</v>
      </c>
      <c r="F18" s="4" t="s">
        <v>281</v>
      </c>
      <c r="G18" s="7" t="s">
        <v>34</v>
      </c>
      <c r="H18" s="8">
        <v>2</v>
      </c>
      <c r="I18" s="8">
        <v>1</v>
      </c>
      <c r="J18" s="8">
        <v>1</v>
      </c>
      <c r="K18" s="8">
        <v>0</v>
      </c>
      <c r="L18" s="8">
        <v>0</v>
      </c>
      <c r="M18" s="8">
        <v>6</v>
      </c>
      <c r="N18" s="8">
        <v>0</v>
      </c>
      <c r="O18" s="8">
        <v>0</v>
      </c>
      <c r="P18" s="8">
        <v>0</v>
      </c>
      <c r="Q18" s="8">
        <v>10</v>
      </c>
      <c r="R18" s="16">
        <f t="shared" si="2"/>
        <v>20</v>
      </c>
      <c r="S18" s="17">
        <f t="shared" si="3"/>
        <v>0.2857142857142857</v>
      </c>
      <c r="T18" s="18" t="s">
        <v>242</v>
      </c>
    </row>
    <row r="19" spans="1:20" x14ac:dyDescent="0.3">
      <c r="A19" s="19" t="s">
        <v>99</v>
      </c>
      <c r="B19" s="7" t="s">
        <v>100</v>
      </c>
      <c r="C19" s="7" t="s">
        <v>101</v>
      </c>
      <c r="D19" s="6">
        <v>14</v>
      </c>
      <c r="E19" s="6" t="s">
        <v>78</v>
      </c>
      <c r="F19" s="4" t="s">
        <v>281</v>
      </c>
      <c r="G19" s="2" t="s">
        <v>34</v>
      </c>
      <c r="H19" s="12">
        <v>3</v>
      </c>
      <c r="I19" s="12">
        <v>2</v>
      </c>
      <c r="J19" s="12">
        <v>0</v>
      </c>
      <c r="K19" s="12">
        <v>0</v>
      </c>
      <c r="L19" s="12">
        <v>0</v>
      </c>
      <c r="M19" s="12">
        <v>5</v>
      </c>
      <c r="N19" s="12">
        <v>0</v>
      </c>
      <c r="O19" s="12">
        <v>0</v>
      </c>
      <c r="P19" s="12">
        <v>0</v>
      </c>
      <c r="Q19" s="12">
        <v>8</v>
      </c>
      <c r="R19" s="16">
        <f t="shared" si="2"/>
        <v>18</v>
      </c>
      <c r="S19" s="17">
        <f t="shared" si="3"/>
        <v>0.25714285714285712</v>
      </c>
      <c r="T19" s="18" t="s">
        <v>242</v>
      </c>
    </row>
    <row r="20" spans="1:20" x14ac:dyDescent="0.3">
      <c r="A20" s="20" t="s">
        <v>102</v>
      </c>
      <c r="B20" s="20" t="s">
        <v>86</v>
      </c>
      <c r="C20" s="20" t="s">
        <v>103</v>
      </c>
      <c r="D20" s="6">
        <v>8</v>
      </c>
      <c r="E20" s="21" t="s">
        <v>78</v>
      </c>
      <c r="F20" s="4" t="s">
        <v>281</v>
      </c>
      <c r="G20" s="19" t="s">
        <v>34</v>
      </c>
      <c r="H20" s="8">
        <v>2</v>
      </c>
      <c r="I20" s="8">
        <v>0</v>
      </c>
      <c r="J20" s="8">
        <v>0</v>
      </c>
      <c r="K20" s="8">
        <v>0</v>
      </c>
      <c r="L20" s="8">
        <v>0</v>
      </c>
      <c r="M20" s="8">
        <v>2</v>
      </c>
      <c r="N20" s="8">
        <v>2</v>
      </c>
      <c r="O20" s="8">
        <v>0</v>
      </c>
      <c r="P20" s="8">
        <v>0</v>
      </c>
      <c r="Q20" s="8">
        <v>10</v>
      </c>
      <c r="R20" s="16">
        <f t="shared" si="2"/>
        <v>16</v>
      </c>
      <c r="S20" s="17">
        <f t="shared" si="3"/>
        <v>0.22857142857142856</v>
      </c>
      <c r="T20" s="18" t="s">
        <v>242</v>
      </c>
    </row>
    <row r="21" spans="1:20" x14ac:dyDescent="0.3">
      <c r="A21" s="19" t="s">
        <v>149</v>
      </c>
      <c r="B21" s="7" t="s">
        <v>70</v>
      </c>
      <c r="C21" s="7" t="s">
        <v>68</v>
      </c>
      <c r="D21" s="6">
        <v>9</v>
      </c>
      <c r="E21" s="6" t="s">
        <v>78</v>
      </c>
      <c r="F21" s="4" t="s">
        <v>281</v>
      </c>
      <c r="G21" s="2" t="s">
        <v>34</v>
      </c>
      <c r="H21" s="12">
        <v>1</v>
      </c>
      <c r="I21" s="12">
        <v>1</v>
      </c>
      <c r="J21" s="12">
        <v>0</v>
      </c>
      <c r="K21" s="12">
        <v>0</v>
      </c>
      <c r="L21" s="12">
        <v>2</v>
      </c>
      <c r="M21" s="12">
        <v>1</v>
      </c>
      <c r="N21" s="12">
        <v>0</v>
      </c>
      <c r="O21" s="12">
        <v>0</v>
      </c>
      <c r="P21" s="12">
        <v>0</v>
      </c>
      <c r="Q21" s="12">
        <v>0</v>
      </c>
      <c r="R21" s="16">
        <f t="shared" si="2"/>
        <v>5</v>
      </c>
      <c r="S21" s="17">
        <f t="shared" si="3"/>
        <v>7.1428571428571425E-2</v>
      </c>
      <c r="T21" s="18" t="s">
        <v>242</v>
      </c>
    </row>
    <row r="22" spans="1:20" x14ac:dyDescent="0.3">
      <c r="A22" s="10" t="s">
        <v>285</v>
      </c>
      <c r="B22" s="2" t="s">
        <v>35</v>
      </c>
      <c r="C22" s="2" t="s">
        <v>32</v>
      </c>
      <c r="D22" s="6">
        <v>17</v>
      </c>
      <c r="E22" s="11" t="s">
        <v>78</v>
      </c>
      <c r="F22" s="4" t="s">
        <v>281</v>
      </c>
      <c r="G22" s="2" t="s">
        <v>34</v>
      </c>
      <c r="H22" s="8">
        <v>1</v>
      </c>
      <c r="I22" s="8">
        <v>1</v>
      </c>
      <c r="J22" s="8">
        <v>0</v>
      </c>
      <c r="K22" s="8">
        <v>0</v>
      </c>
      <c r="L22" s="8">
        <v>2</v>
      </c>
      <c r="M22" s="8">
        <v>1</v>
      </c>
      <c r="N22" s="8">
        <v>0</v>
      </c>
      <c r="O22" s="8">
        <v>0</v>
      </c>
      <c r="P22" s="8">
        <v>0</v>
      </c>
      <c r="Q22" s="8">
        <v>0</v>
      </c>
      <c r="R22" s="16">
        <f t="shared" si="2"/>
        <v>5</v>
      </c>
      <c r="S22" s="17">
        <f t="shared" si="3"/>
        <v>7.1428571428571425E-2</v>
      </c>
      <c r="T22" s="18" t="s">
        <v>242</v>
      </c>
    </row>
    <row r="23" spans="1:20" x14ac:dyDescent="0.3">
      <c r="A23" s="20"/>
      <c r="B23" s="20"/>
      <c r="C23" s="20"/>
      <c r="D23" s="6"/>
      <c r="E23" s="21"/>
      <c r="F23" s="21"/>
      <c r="G23" s="19"/>
      <c r="H23" s="8"/>
      <c r="I23" s="8"/>
      <c r="J23" s="8"/>
      <c r="K23" s="8"/>
      <c r="L23" s="8"/>
      <c r="M23" s="8"/>
      <c r="N23" s="8"/>
      <c r="O23" s="8"/>
      <c r="P23" s="8"/>
      <c r="Q23" s="8"/>
      <c r="R23" s="16">
        <f t="shared" ref="R23:R34" si="4">SUM(H23:Q23)</f>
        <v>0</v>
      </c>
      <c r="S23" s="17">
        <f t="shared" ref="S23:S34" si="5">R23/70</f>
        <v>0</v>
      </c>
      <c r="T23" s="18"/>
    </row>
    <row r="24" spans="1:20" x14ac:dyDescent="0.3">
      <c r="A24" s="20"/>
      <c r="B24" s="20"/>
      <c r="C24" s="20"/>
      <c r="D24" s="6"/>
      <c r="E24" s="21"/>
      <c r="F24" s="21"/>
      <c r="G24" s="19"/>
      <c r="H24" s="8"/>
      <c r="I24" s="8"/>
      <c r="J24" s="8"/>
      <c r="K24" s="8"/>
      <c r="L24" s="8"/>
      <c r="M24" s="8"/>
      <c r="N24" s="8"/>
      <c r="O24" s="8"/>
      <c r="P24" s="8"/>
      <c r="Q24" s="8"/>
      <c r="R24" s="16">
        <f t="shared" si="4"/>
        <v>0</v>
      </c>
      <c r="S24" s="17">
        <f t="shared" si="5"/>
        <v>0</v>
      </c>
      <c r="T24" s="18"/>
    </row>
    <row r="25" spans="1:20" x14ac:dyDescent="0.3">
      <c r="A25" s="20"/>
      <c r="B25" s="20"/>
      <c r="C25" s="20"/>
      <c r="D25" s="6"/>
      <c r="E25" s="21"/>
      <c r="F25" s="21"/>
      <c r="G25" s="19"/>
      <c r="H25" s="8"/>
      <c r="I25" s="8"/>
      <c r="J25" s="8"/>
      <c r="K25" s="8"/>
      <c r="L25" s="8"/>
      <c r="M25" s="8"/>
      <c r="N25" s="8"/>
      <c r="O25" s="8"/>
      <c r="P25" s="8"/>
      <c r="Q25" s="8"/>
      <c r="R25" s="16">
        <f t="shared" si="4"/>
        <v>0</v>
      </c>
      <c r="S25" s="17">
        <f t="shared" si="5"/>
        <v>0</v>
      </c>
      <c r="T25" s="18"/>
    </row>
    <row r="26" spans="1:20" x14ac:dyDescent="0.3">
      <c r="A26" s="20"/>
      <c r="B26" s="20"/>
      <c r="C26" s="20"/>
      <c r="D26" s="6"/>
      <c r="E26" s="21"/>
      <c r="F26" s="21"/>
      <c r="G26" s="19"/>
      <c r="H26" s="8"/>
      <c r="I26" s="8"/>
      <c r="J26" s="8"/>
      <c r="K26" s="8"/>
      <c r="L26" s="8"/>
      <c r="M26" s="8"/>
      <c r="N26" s="8"/>
      <c r="O26" s="8"/>
      <c r="P26" s="8"/>
      <c r="Q26" s="8"/>
      <c r="R26" s="16">
        <f t="shared" si="4"/>
        <v>0</v>
      </c>
      <c r="S26" s="17">
        <f t="shared" si="5"/>
        <v>0</v>
      </c>
      <c r="T26" s="18"/>
    </row>
    <row r="27" spans="1:20" x14ac:dyDescent="0.3">
      <c r="A27" s="20"/>
      <c r="B27" s="20"/>
      <c r="C27" s="20"/>
      <c r="D27" s="6"/>
      <c r="E27" s="21"/>
      <c r="F27" s="21"/>
      <c r="G27" s="19"/>
      <c r="H27" s="8"/>
      <c r="I27" s="8"/>
      <c r="J27" s="8"/>
      <c r="K27" s="8"/>
      <c r="L27" s="8"/>
      <c r="M27" s="8"/>
      <c r="N27" s="8"/>
      <c r="O27" s="8"/>
      <c r="P27" s="8"/>
      <c r="Q27" s="8"/>
      <c r="R27" s="16">
        <f t="shared" si="4"/>
        <v>0</v>
      </c>
      <c r="S27" s="17">
        <f t="shared" si="5"/>
        <v>0</v>
      </c>
      <c r="T27" s="18"/>
    </row>
    <row r="28" spans="1:20" x14ac:dyDescent="0.3">
      <c r="A28" s="20"/>
      <c r="B28" s="20"/>
      <c r="C28" s="20"/>
      <c r="D28" s="6"/>
      <c r="E28" s="21"/>
      <c r="F28" s="21"/>
      <c r="G28" s="19"/>
      <c r="H28" s="8"/>
      <c r="I28" s="8"/>
      <c r="J28" s="8"/>
      <c r="K28" s="8"/>
      <c r="L28" s="8"/>
      <c r="M28" s="8"/>
      <c r="N28" s="8"/>
      <c r="O28" s="8"/>
      <c r="P28" s="8"/>
      <c r="Q28" s="8"/>
      <c r="R28" s="16">
        <f t="shared" si="4"/>
        <v>0</v>
      </c>
      <c r="S28" s="17">
        <f t="shared" si="5"/>
        <v>0</v>
      </c>
      <c r="T28" s="18"/>
    </row>
    <row r="29" spans="1:20" x14ac:dyDescent="0.3">
      <c r="A29" s="20"/>
      <c r="B29" s="20"/>
      <c r="C29" s="20"/>
      <c r="D29" s="6"/>
      <c r="E29" s="21"/>
      <c r="F29" s="21"/>
      <c r="G29" s="19"/>
      <c r="H29" s="8"/>
      <c r="I29" s="8"/>
      <c r="J29" s="8"/>
      <c r="K29" s="8"/>
      <c r="L29" s="8"/>
      <c r="M29" s="8"/>
      <c r="N29" s="8"/>
      <c r="O29" s="8"/>
      <c r="P29" s="8"/>
      <c r="Q29" s="8"/>
      <c r="R29" s="16">
        <f t="shared" si="4"/>
        <v>0</v>
      </c>
      <c r="S29" s="17">
        <f t="shared" si="5"/>
        <v>0</v>
      </c>
      <c r="T29" s="18"/>
    </row>
    <row r="30" spans="1:20" x14ac:dyDescent="0.3">
      <c r="A30" s="20"/>
      <c r="B30" s="20"/>
      <c r="C30" s="20"/>
      <c r="D30" s="6"/>
      <c r="E30" s="21"/>
      <c r="F30" s="21"/>
      <c r="G30" s="19"/>
      <c r="H30" s="8"/>
      <c r="I30" s="8"/>
      <c r="J30" s="8"/>
      <c r="K30" s="8"/>
      <c r="L30" s="8"/>
      <c r="M30" s="8"/>
      <c r="N30" s="8"/>
      <c r="O30" s="8"/>
      <c r="P30" s="8"/>
      <c r="Q30" s="8"/>
      <c r="R30" s="16">
        <f t="shared" si="4"/>
        <v>0</v>
      </c>
      <c r="S30" s="17">
        <f t="shared" si="5"/>
        <v>0</v>
      </c>
      <c r="T30" s="18"/>
    </row>
    <row r="31" spans="1:20" x14ac:dyDescent="0.3">
      <c r="A31" s="20"/>
      <c r="B31" s="20"/>
      <c r="C31" s="20"/>
      <c r="D31" s="6"/>
      <c r="E31" s="21"/>
      <c r="F31" s="21"/>
      <c r="G31" s="19"/>
      <c r="H31" s="8"/>
      <c r="I31" s="8"/>
      <c r="J31" s="8"/>
      <c r="K31" s="8"/>
      <c r="L31" s="8"/>
      <c r="M31" s="8"/>
      <c r="N31" s="8"/>
      <c r="O31" s="8"/>
      <c r="P31" s="8"/>
      <c r="Q31" s="8"/>
      <c r="R31" s="16">
        <f t="shared" si="4"/>
        <v>0</v>
      </c>
      <c r="S31" s="17">
        <f t="shared" si="5"/>
        <v>0</v>
      </c>
      <c r="T31" s="18"/>
    </row>
    <row r="32" spans="1:20" x14ac:dyDescent="0.3">
      <c r="A32" s="20"/>
      <c r="B32" s="20"/>
      <c r="C32" s="20"/>
      <c r="D32" s="6"/>
      <c r="E32" s="21"/>
      <c r="F32" s="21"/>
      <c r="G32" s="19"/>
      <c r="H32" s="8"/>
      <c r="I32" s="8"/>
      <c r="J32" s="8"/>
      <c r="K32" s="8"/>
      <c r="L32" s="8"/>
      <c r="M32" s="8"/>
      <c r="N32" s="8"/>
      <c r="O32" s="8"/>
      <c r="P32" s="8"/>
      <c r="Q32" s="8"/>
      <c r="R32" s="16">
        <f t="shared" si="4"/>
        <v>0</v>
      </c>
      <c r="S32" s="17">
        <f t="shared" si="5"/>
        <v>0</v>
      </c>
      <c r="T32" s="18"/>
    </row>
    <row r="33" spans="1:20" x14ac:dyDescent="0.3">
      <c r="A33" s="20"/>
      <c r="B33" s="20"/>
      <c r="C33" s="20"/>
      <c r="D33" s="6"/>
      <c r="E33" s="21"/>
      <c r="F33" s="21"/>
      <c r="G33" s="19"/>
      <c r="H33" s="8"/>
      <c r="I33" s="8"/>
      <c r="J33" s="8"/>
      <c r="K33" s="8"/>
      <c r="L33" s="8"/>
      <c r="M33" s="8"/>
      <c r="N33" s="8"/>
      <c r="O33" s="8"/>
      <c r="P33" s="8"/>
      <c r="Q33" s="8"/>
      <c r="R33" s="16">
        <f t="shared" si="4"/>
        <v>0</v>
      </c>
      <c r="S33" s="17">
        <f t="shared" si="5"/>
        <v>0</v>
      </c>
      <c r="T33" s="18"/>
    </row>
    <row r="34" spans="1:20" x14ac:dyDescent="0.3">
      <c r="A34" s="20"/>
      <c r="B34" s="20"/>
      <c r="C34" s="20"/>
      <c r="D34" s="6"/>
      <c r="E34" s="21"/>
      <c r="F34" s="21"/>
      <c r="G34" s="19"/>
      <c r="H34" s="8"/>
      <c r="I34" s="8"/>
      <c r="J34" s="8"/>
      <c r="K34" s="8"/>
      <c r="L34" s="8"/>
      <c r="M34" s="8"/>
      <c r="N34" s="8"/>
      <c r="O34" s="8"/>
      <c r="P34" s="8"/>
      <c r="Q34" s="8"/>
      <c r="R34" s="16">
        <f t="shared" si="4"/>
        <v>0</v>
      </c>
      <c r="S34" s="17">
        <f t="shared" si="5"/>
        <v>0</v>
      </c>
      <c r="T34" s="18"/>
    </row>
  </sheetData>
  <sortState ref="A4:S21">
    <sortCondition descending="1" ref="S4:S21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G22" sqref="G22"/>
    </sheetView>
  </sheetViews>
  <sheetFormatPr defaultColWidth="8.88671875" defaultRowHeight="14.4" x14ac:dyDescent="0.3"/>
  <cols>
    <col min="1" max="1" width="14.6640625" style="13" customWidth="1"/>
    <col min="2" max="2" width="11.88671875" style="13" customWidth="1"/>
    <col min="3" max="3" width="14.109375" style="13" customWidth="1"/>
    <col min="4" max="4" width="8.44140625" style="13" bestFit="1" customWidth="1"/>
    <col min="5" max="5" width="6.6640625" style="13" customWidth="1"/>
    <col min="6" max="6" width="13.6640625" style="13" customWidth="1"/>
    <col min="7" max="7" width="20.44140625" style="13" customWidth="1"/>
    <col min="8" max="19" width="8.88671875" style="13"/>
    <col min="20" max="21" width="12.88671875" style="13" bestFit="1" customWidth="1"/>
    <col min="22" max="16384" width="8.88671875" style="13"/>
  </cols>
  <sheetData>
    <row r="1" spans="1:20" ht="22.8" x14ac:dyDescent="0.3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6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24</v>
      </c>
      <c r="Q2" s="14" t="s">
        <v>25</v>
      </c>
      <c r="R2" s="14" t="s">
        <v>15</v>
      </c>
      <c r="S2" s="15" t="s">
        <v>16</v>
      </c>
      <c r="T2" s="14" t="s">
        <v>17</v>
      </c>
    </row>
    <row r="3" spans="1:20" ht="15.6" x14ac:dyDescent="0.3">
      <c r="A3" s="26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</row>
    <row r="4" spans="1:20" ht="26.4" x14ac:dyDescent="0.3">
      <c r="A4" s="1" t="s">
        <v>105</v>
      </c>
      <c r="B4" s="1" t="s">
        <v>81</v>
      </c>
      <c r="C4" s="1" t="s">
        <v>103</v>
      </c>
      <c r="D4" s="3">
        <v>8</v>
      </c>
      <c r="E4" s="4" t="s">
        <v>104</v>
      </c>
      <c r="F4" s="4" t="s">
        <v>281</v>
      </c>
      <c r="G4" s="1" t="s">
        <v>34</v>
      </c>
      <c r="H4" s="5">
        <v>4</v>
      </c>
      <c r="I4" s="5">
        <v>6</v>
      </c>
      <c r="J4" s="5">
        <v>5</v>
      </c>
      <c r="K4" s="5">
        <v>2</v>
      </c>
      <c r="L4" s="5">
        <v>5</v>
      </c>
      <c r="M4" s="5">
        <v>3</v>
      </c>
      <c r="N4" s="5">
        <v>0</v>
      </c>
      <c r="O4" s="5">
        <v>0</v>
      </c>
      <c r="P4" s="5">
        <v>1</v>
      </c>
      <c r="Q4" s="5">
        <v>12</v>
      </c>
      <c r="R4" s="16">
        <v>0</v>
      </c>
      <c r="S4" s="17">
        <v>0.54279999999999995</v>
      </c>
      <c r="T4" s="18" t="s">
        <v>240</v>
      </c>
    </row>
    <row r="5" spans="1:20" x14ac:dyDescent="0.3">
      <c r="A5" s="2" t="s">
        <v>106</v>
      </c>
      <c r="B5" s="2" t="s">
        <v>107</v>
      </c>
      <c r="C5" s="2" t="s">
        <v>108</v>
      </c>
      <c r="D5" s="6">
        <v>2</v>
      </c>
      <c r="E5" s="6" t="s">
        <v>104</v>
      </c>
      <c r="F5" s="4" t="s">
        <v>281</v>
      </c>
      <c r="G5" s="7" t="s">
        <v>34</v>
      </c>
      <c r="H5" s="8">
        <v>4</v>
      </c>
      <c r="I5" s="8">
        <v>1</v>
      </c>
      <c r="J5" s="8">
        <v>3</v>
      </c>
      <c r="K5" s="8">
        <v>2</v>
      </c>
      <c r="L5" s="8">
        <v>0</v>
      </c>
      <c r="M5" s="8">
        <v>7</v>
      </c>
      <c r="N5" s="8">
        <v>2</v>
      </c>
      <c r="O5" s="8">
        <v>2</v>
      </c>
      <c r="P5" s="8">
        <v>0</v>
      </c>
      <c r="Q5" s="8">
        <v>12</v>
      </c>
      <c r="R5" s="16">
        <f t="shared" ref="R5:R33" si="0">SUM(H5:Q5)</f>
        <v>33</v>
      </c>
      <c r="S5" s="17">
        <f t="shared" ref="S5:S33" si="1">R5/70</f>
        <v>0.47142857142857142</v>
      </c>
      <c r="T5" s="18" t="s">
        <v>242</v>
      </c>
    </row>
    <row r="6" spans="1:20" ht="26.4" x14ac:dyDescent="0.3">
      <c r="A6" s="1" t="s">
        <v>109</v>
      </c>
      <c r="B6" s="1" t="s">
        <v>110</v>
      </c>
      <c r="C6" s="1" t="s">
        <v>111</v>
      </c>
      <c r="D6" s="3">
        <v>4</v>
      </c>
      <c r="E6" s="4" t="s">
        <v>104</v>
      </c>
      <c r="F6" s="4" t="s">
        <v>281</v>
      </c>
      <c r="G6" s="1" t="s">
        <v>34</v>
      </c>
      <c r="H6" s="5">
        <v>4</v>
      </c>
      <c r="I6" s="5">
        <v>5</v>
      </c>
      <c r="J6" s="5">
        <v>2</v>
      </c>
      <c r="K6" s="5">
        <v>1</v>
      </c>
      <c r="L6" s="5">
        <v>2</v>
      </c>
      <c r="M6" s="5">
        <v>3</v>
      </c>
      <c r="N6" s="5">
        <v>6</v>
      </c>
      <c r="O6" s="5">
        <v>0</v>
      </c>
      <c r="P6" s="5">
        <v>0</v>
      </c>
      <c r="Q6" s="5">
        <v>8</v>
      </c>
      <c r="R6" s="16">
        <f t="shared" si="0"/>
        <v>31</v>
      </c>
      <c r="S6" s="17">
        <f t="shared" si="1"/>
        <v>0.44285714285714284</v>
      </c>
      <c r="T6" s="18" t="s">
        <v>242</v>
      </c>
    </row>
    <row r="7" spans="1:20" ht="26.4" x14ac:dyDescent="0.3">
      <c r="A7" s="1" t="s">
        <v>112</v>
      </c>
      <c r="B7" s="1" t="s">
        <v>113</v>
      </c>
      <c r="C7" s="1" t="s">
        <v>89</v>
      </c>
      <c r="D7" s="3">
        <v>5</v>
      </c>
      <c r="E7" s="4" t="s">
        <v>104</v>
      </c>
      <c r="F7" s="4" t="s">
        <v>281</v>
      </c>
      <c r="G7" s="1" t="s">
        <v>34</v>
      </c>
      <c r="H7" s="5">
        <v>2</v>
      </c>
      <c r="I7" s="5">
        <v>6</v>
      </c>
      <c r="J7" s="5">
        <v>0</v>
      </c>
      <c r="K7" s="5">
        <v>2</v>
      </c>
      <c r="L7" s="5">
        <v>0</v>
      </c>
      <c r="M7" s="5">
        <v>4</v>
      </c>
      <c r="N7" s="5">
        <v>2</v>
      </c>
      <c r="O7" s="5">
        <v>2</v>
      </c>
      <c r="P7" s="5">
        <v>0</v>
      </c>
      <c r="Q7" s="5">
        <v>8</v>
      </c>
      <c r="R7" s="16">
        <f t="shared" si="0"/>
        <v>26</v>
      </c>
      <c r="S7" s="17">
        <f t="shared" si="1"/>
        <v>0.37142857142857144</v>
      </c>
      <c r="T7" s="18" t="s">
        <v>242</v>
      </c>
    </row>
    <row r="8" spans="1:20" x14ac:dyDescent="0.3">
      <c r="A8" s="2" t="s">
        <v>114</v>
      </c>
      <c r="B8" s="2" t="s">
        <v>67</v>
      </c>
      <c r="C8" s="2" t="s">
        <v>115</v>
      </c>
      <c r="D8" s="6">
        <v>6</v>
      </c>
      <c r="E8" s="6" t="s">
        <v>104</v>
      </c>
      <c r="F8" s="4" t="s">
        <v>281</v>
      </c>
      <c r="G8" s="7" t="s">
        <v>34</v>
      </c>
      <c r="H8" s="8">
        <v>4</v>
      </c>
      <c r="I8" s="8">
        <v>1</v>
      </c>
      <c r="J8" s="8">
        <v>3</v>
      </c>
      <c r="K8" s="8">
        <v>2</v>
      </c>
      <c r="L8" s="8">
        <v>0</v>
      </c>
      <c r="M8" s="8">
        <v>5</v>
      </c>
      <c r="N8" s="8">
        <v>2</v>
      </c>
      <c r="O8" s="8">
        <v>2</v>
      </c>
      <c r="P8" s="8">
        <v>0</v>
      </c>
      <c r="Q8" s="8">
        <v>6</v>
      </c>
      <c r="R8" s="16">
        <f t="shared" si="0"/>
        <v>25</v>
      </c>
      <c r="S8" s="17">
        <f t="shared" si="1"/>
        <v>0.35714285714285715</v>
      </c>
      <c r="T8" s="18" t="s">
        <v>242</v>
      </c>
    </row>
    <row r="9" spans="1:20" x14ac:dyDescent="0.3">
      <c r="A9" s="2" t="s">
        <v>116</v>
      </c>
      <c r="B9" s="2" t="s">
        <v>117</v>
      </c>
      <c r="C9" s="2" t="s">
        <v>91</v>
      </c>
      <c r="D9" s="6">
        <v>7</v>
      </c>
      <c r="E9" s="6" t="s">
        <v>104</v>
      </c>
      <c r="F9" s="4" t="s">
        <v>281</v>
      </c>
      <c r="G9" s="7" t="s">
        <v>34</v>
      </c>
      <c r="H9" s="8">
        <v>3</v>
      </c>
      <c r="I9" s="8">
        <v>3</v>
      </c>
      <c r="J9" s="8">
        <v>2</v>
      </c>
      <c r="K9" s="8">
        <v>2</v>
      </c>
      <c r="L9" s="8">
        <v>1</v>
      </c>
      <c r="M9" s="8">
        <v>2</v>
      </c>
      <c r="N9" s="8">
        <v>0</v>
      </c>
      <c r="O9" s="8">
        <v>0</v>
      </c>
      <c r="P9" s="8">
        <v>0</v>
      </c>
      <c r="Q9" s="8">
        <v>8</v>
      </c>
      <c r="R9" s="16">
        <f t="shared" si="0"/>
        <v>21</v>
      </c>
      <c r="S9" s="17">
        <f t="shared" si="1"/>
        <v>0.3</v>
      </c>
      <c r="T9" s="18" t="s">
        <v>242</v>
      </c>
    </row>
    <row r="10" spans="1:20" x14ac:dyDescent="0.3">
      <c r="A10" s="2" t="s">
        <v>118</v>
      </c>
      <c r="B10" s="2" t="s">
        <v>100</v>
      </c>
      <c r="C10" s="2" t="s">
        <v>89</v>
      </c>
      <c r="D10" s="6">
        <v>1</v>
      </c>
      <c r="E10" s="6" t="s">
        <v>104</v>
      </c>
      <c r="F10" s="4" t="s">
        <v>281</v>
      </c>
      <c r="G10" s="7" t="s">
        <v>34</v>
      </c>
      <c r="H10" s="8">
        <v>3</v>
      </c>
      <c r="I10" s="8">
        <v>2</v>
      </c>
      <c r="J10" s="8">
        <v>2</v>
      </c>
      <c r="K10" s="8">
        <v>2</v>
      </c>
      <c r="L10" s="8">
        <v>0</v>
      </c>
      <c r="M10" s="8">
        <v>5</v>
      </c>
      <c r="N10" s="8">
        <v>1</v>
      </c>
      <c r="O10" s="8">
        <v>0</v>
      </c>
      <c r="P10" s="8">
        <v>0</v>
      </c>
      <c r="Q10" s="8">
        <v>5</v>
      </c>
      <c r="R10" s="16">
        <f t="shared" si="0"/>
        <v>20</v>
      </c>
      <c r="S10" s="17">
        <f t="shared" si="1"/>
        <v>0.2857142857142857</v>
      </c>
      <c r="T10" s="18" t="s">
        <v>242</v>
      </c>
    </row>
    <row r="11" spans="1:20" x14ac:dyDescent="0.3">
      <c r="A11" s="19" t="s">
        <v>55</v>
      </c>
      <c r="B11" s="7" t="s">
        <v>119</v>
      </c>
      <c r="C11" s="7" t="s">
        <v>120</v>
      </c>
      <c r="D11" s="6">
        <v>3</v>
      </c>
      <c r="E11" s="6" t="s">
        <v>104</v>
      </c>
      <c r="F11" s="4" t="s">
        <v>281</v>
      </c>
      <c r="G11" s="2" t="s">
        <v>34</v>
      </c>
      <c r="H11" s="12">
        <v>3</v>
      </c>
      <c r="I11" s="12">
        <v>2</v>
      </c>
      <c r="J11" s="12">
        <v>0</v>
      </c>
      <c r="K11" s="12">
        <v>2</v>
      </c>
      <c r="L11" s="12">
        <v>0</v>
      </c>
      <c r="M11" s="12">
        <v>3</v>
      </c>
      <c r="N11" s="12">
        <v>2</v>
      </c>
      <c r="O11" s="12">
        <v>2</v>
      </c>
      <c r="P11" s="12">
        <v>0</v>
      </c>
      <c r="Q11" s="12">
        <v>5</v>
      </c>
      <c r="R11" s="16">
        <f t="shared" si="0"/>
        <v>19</v>
      </c>
      <c r="S11" s="17">
        <f t="shared" si="1"/>
        <v>0.27142857142857141</v>
      </c>
      <c r="T11" s="18" t="s">
        <v>242</v>
      </c>
    </row>
    <row r="12" spans="1:20" x14ac:dyDescent="0.3">
      <c r="A12" s="1"/>
      <c r="B12" s="1"/>
      <c r="C12" s="1"/>
      <c r="D12" s="3"/>
      <c r="E12" s="4"/>
      <c r="F12" s="4"/>
      <c r="G12" s="1"/>
      <c r="H12" s="5"/>
      <c r="I12" s="5"/>
      <c r="J12" s="5"/>
      <c r="K12" s="5"/>
      <c r="L12" s="5"/>
      <c r="M12" s="5"/>
      <c r="N12" s="5"/>
      <c r="O12" s="5"/>
      <c r="P12" s="5"/>
      <c r="Q12" s="5"/>
      <c r="R12" s="16">
        <f t="shared" si="0"/>
        <v>0</v>
      </c>
      <c r="S12" s="17">
        <f t="shared" si="1"/>
        <v>0</v>
      </c>
      <c r="T12" s="18"/>
    </row>
    <row r="13" spans="1:20" x14ac:dyDescent="0.3">
      <c r="A13" s="2"/>
      <c r="B13" s="2"/>
      <c r="C13" s="2"/>
      <c r="D13" s="6"/>
      <c r="E13" s="6"/>
      <c r="F13" s="6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16">
        <f t="shared" si="0"/>
        <v>0</v>
      </c>
      <c r="S13" s="17">
        <f t="shared" si="1"/>
        <v>0</v>
      </c>
      <c r="T13" s="18"/>
    </row>
    <row r="14" spans="1:20" x14ac:dyDescent="0.3">
      <c r="A14" s="19"/>
      <c r="B14" s="7"/>
      <c r="C14" s="7"/>
      <c r="D14" s="6"/>
      <c r="E14" s="6"/>
      <c r="F14" s="6"/>
      <c r="G14" s="2"/>
      <c r="H14" s="9"/>
      <c r="I14" s="9"/>
      <c r="J14" s="9"/>
      <c r="K14" s="9"/>
      <c r="L14" s="9"/>
      <c r="M14" s="9"/>
      <c r="N14" s="9"/>
      <c r="O14" s="9"/>
      <c r="P14" s="9"/>
      <c r="Q14" s="9"/>
      <c r="R14" s="16">
        <f t="shared" si="0"/>
        <v>0</v>
      </c>
      <c r="S14" s="17">
        <f t="shared" si="1"/>
        <v>0</v>
      </c>
      <c r="T14" s="18"/>
    </row>
    <row r="15" spans="1:20" x14ac:dyDescent="0.3">
      <c r="A15" s="20"/>
      <c r="B15" s="20"/>
      <c r="C15" s="20"/>
      <c r="D15" s="6"/>
      <c r="E15" s="21"/>
      <c r="F15" s="21"/>
      <c r="G15" s="19"/>
      <c r="H15" s="8"/>
      <c r="I15" s="8"/>
      <c r="J15" s="8"/>
      <c r="K15" s="8"/>
      <c r="L15" s="8"/>
      <c r="M15" s="8"/>
      <c r="N15" s="8"/>
      <c r="O15" s="8"/>
      <c r="P15" s="8"/>
      <c r="Q15" s="8"/>
      <c r="R15" s="16">
        <f t="shared" si="0"/>
        <v>0</v>
      </c>
      <c r="S15" s="17">
        <f t="shared" si="1"/>
        <v>0</v>
      </c>
      <c r="T15" s="18"/>
    </row>
    <row r="16" spans="1:20" x14ac:dyDescent="0.3">
      <c r="A16" s="2"/>
      <c r="B16" s="2"/>
      <c r="C16" s="2"/>
      <c r="D16" s="6"/>
      <c r="E16" s="6"/>
      <c r="F16" s="6"/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16">
        <f t="shared" si="0"/>
        <v>0</v>
      </c>
      <c r="S16" s="17">
        <f t="shared" si="1"/>
        <v>0</v>
      </c>
      <c r="T16" s="18"/>
    </row>
    <row r="17" spans="1:20" x14ac:dyDescent="0.3">
      <c r="A17" s="19"/>
      <c r="B17" s="7"/>
      <c r="C17" s="7"/>
      <c r="D17" s="6"/>
      <c r="E17" s="6"/>
      <c r="F17" s="6"/>
      <c r="G17" s="2"/>
      <c r="H17" s="9"/>
      <c r="I17" s="9"/>
      <c r="J17" s="9"/>
      <c r="K17" s="9"/>
      <c r="L17" s="9"/>
      <c r="M17" s="9"/>
      <c r="N17" s="9"/>
      <c r="O17" s="9"/>
      <c r="P17" s="9"/>
      <c r="Q17" s="9"/>
      <c r="R17" s="16">
        <f t="shared" si="0"/>
        <v>0</v>
      </c>
      <c r="S17" s="17">
        <f t="shared" si="1"/>
        <v>0</v>
      </c>
      <c r="T17" s="18"/>
    </row>
    <row r="18" spans="1:20" x14ac:dyDescent="0.3">
      <c r="A18" s="10"/>
      <c r="B18" s="2"/>
      <c r="C18" s="2"/>
      <c r="D18" s="6"/>
      <c r="E18" s="11"/>
      <c r="F18" s="6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16">
        <f t="shared" si="0"/>
        <v>0</v>
      </c>
      <c r="S18" s="17">
        <f t="shared" si="1"/>
        <v>0</v>
      </c>
      <c r="T18" s="18"/>
    </row>
    <row r="19" spans="1:20" x14ac:dyDescent="0.3">
      <c r="A19" s="10"/>
      <c r="B19" s="2"/>
      <c r="C19" s="2"/>
      <c r="D19" s="6"/>
      <c r="E19" s="6"/>
      <c r="F19" s="6"/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16">
        <f t="shared" si="0"/>
        <v>0</v>
      </c>
      <c r="S19" s="17">
        <f t="shared" si="1"/>
        <v>0</v>
      </c>
      <c r="T19" s="18"/>
    </row>
    <row r="20" spans="1:20" x14ac:dyDescent="0.3">
      <c r="A20" s="2"/>
      <c r="B20" s="2"/>
      <c r="C20" s="2"/>
      <c r="D20" s="6"/>
      <c r="E20" s="11"/>
      <c r="F20" s="6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16">
        <f t="shared" si="0"/>
        <v>0</v>
      </c>
      <c r="S20" s="17">
        <f t="shared" si="1"/>
        <v>0</v>
      </c>
      <c r="T20" s="18"/>
    </row>
    <row r="21" spans="1:20" x14ac:dyDescent="0.3">
      <c r="A21" s="2"/>
      <c r="B21" s="2"/>
      <c r="C21" s="2"/>
      <c r="D21" s="6"/>
      <c r="E21" s="11"/>
      <c r="F21" s="11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16">
        <f t="shared" si="0"/>
        <v>0</v>
      </c>
      <c r="S21" s="17">
        <f t="shared" si="1"/>
        <v>0</v>
      </c>
      <c r="T21" s="18"/>
    </row>
    <row r="22" spans="1:20" x14ac:dyDescent="0.3">
      <c r="A22" s="20"/>
      <c r="B22" s="20"/>
      <c r="C22" s="20"/>
      <c r="D22" s="6"/>
      <c r="E22" s="21"/>
      <c r="F22" s="21"/>
      <c r="G22" s="19"/>
      <c r="H22" s="8"/>
      <c r="I22" s="8"/>
      <c r="J22" s="8"/>
      <c r="K22" s="8"/>
      <c r="L22" s="8"/>
      <c r="M22" s="8"/>
      <c r="N22" s="8"/>
      <c r="O22" s="8"/>
      <c r="P22" s="8"/>
      <c r="Q22" s="8"/>
      <c r="R22" s="16">
        <f t="shared" si="0"/>
        <v>0</v>
      </c>
      <c r="S22" s="17">
        <f t="shared" si="1"/>
        <v>0</v>
      </c>
      <c r="T22" s="18"/>
    </row>
    <row r="23" spans="1:20" x14ac:dyDescent="0.3">
      <c r="A23" s="20"/>
      <c r="B23" s="20"/>
      <c r="C23" s="20"/>
      <c r="D23" s="6"/>
      <c r="E23" s="21"/>
      <c r="F23" s="21"/>
      <c r="G23" s="19"/>
      <c r="H23" s="8"/>
      <c r="I23" s="8"/>
      <c r="J23" s="8"/>
      <c r="K23" s="8"/>
      <c r="L23" s="8"/>
      <c r="M23" s="8"/>
      <c r="N23" s="8"/>
      <c r="O23" s="8"/>
      <c r="P23" s="8"/>
      <c r="Q23" s="8"/>
      <c r="R23" s="16">
        <f t="shared" si="0"/>
        <v>0</v>
      </c>
      <c r="S23" s="17">
        <f t="shared" si="1"/>
        <v>0</v>
      </c>
      <c r="T23" s="18"/>
    </row>
    <row r="24" spans="1:20" x14ac:dyDescent="0.3">
      <c r="A24" s="20"/>
      <c r="B24" s="20"/>
      <c r="C24" s="20"/>
      <c r="D24" s="6"/>
      <c r="E24" s="21"/>
      <c r="F24" s="21"/>
      <c r="G24" s="19"/>
      <c r="H24" s="8"/>
      <c r="I24" s="8"/>
      <c r="J24" s="8"/>
      <c r="K24" s="8"/>
      <c r="L24" s="8"/>
      <c r="M24" s="8"/>
      <c r="N24" s="8"/>
      <c r="O24" s="8"/>
      <c r="P24" s="8"/>
      <c r="Q24" s="8"/>
      <c r="R24" s="16">
        <f t="shared" si="0"/>
        <v>0</v>
      </c>
      <c r="S24" s="17">
        <f t="shared" si="1"/>
        <v>0</v>
      </c>
      <c r="T24" s="18"/>
    </row>
    <row r="25" spans="1:20" x14ac:dyDescent="0.3">
      <c r="A25" s="20"/>
      <c r="B25" s="20"/>
      <c r="C25" s="20"/>
      <c r="D25" s="6"/>
      <c r="E25" s="21"/>
      <c r="F25" s="21"/>
      <c r="G25" s="19"/>
      <c r="H25" s="8"/>
      <c r="I25" s="8"/>
      <c r="J25" s="8"/>
      <c r="K25" s="8"/>
      <c r="L25" s="8"/>
      <c r="M25" s="8"/>
      <c r="N25" s="8"/>
      <c r="O25" s="8"/>
      <c r="P25" s="8"/>
      <c r="Q25" s="8"/>
      <c r="R25" s="16">
        <f t="shared" si="0"/>
        <v>0</v>
      </c>
      <c r="S25" s="17">
        <f t="shared" si="1"/>
        <v>0</v>
      </c>
      <c r="T25" s="18"/>
    </row>
    <row r="26" spans="1:20" x14ac:dyDescent="0.3">
      <c r="A26" s="20"/>
      <c r="B26" s="20"/>
      <c r="C26" s="20"/>
      <c r="D26" s="6"/>
      <c r="E26" s="21"/>
      <c r="F26" s="21"/>
      <c r="G26" s="19"/>
      <c r="H26" s="8"/>
      <c r="I26" s="8"/>
      <c r="J26" s="8"/>
      <c r="K26" s="8"/>
      <c r="L26" s="8"/>
      <c r="M26" s="8"/>
      <c r="N26" s="8"/>
      <c r="O26" s="8"/>
      <c r="P26" s="8"/>
      <c r="Q26" s="8"/>
      <c r="R26" s="16">
        <f t="shared" si="0"/>
        <v>0</v>
      </c>
      <c r="S26" s="17">
        <f t="shared" si="1"/>
        <v>0</v>
      </c>
      <c r="T26" s="18"/>
    </row>
    <row r="27" spans="1:20" x14ac:dyDescent="0.3">
      <c r="A27" s="20"/>
      <c r="B27" s="20"/>
      <c r="C27" s="20"/>
      <c r="D27" s="6"/>
      <c r="E27" s="21"/>
      <c r="F27" s="21"/>
      <c r="G27" s="19"/>
      <c r="H27" s="8"/>
      <c r="I27" s="8"/>
      <c r="J27" s="8"/>
      <c r="K27" s="8"/>
      <c r="L27" s="8"/>
      <c r="M27" s="8"/>
      <c r="N27" s="8"/>
      <c r="O27" s="8"/>
      <c r="P27" s="8"/>
      <c r="Q27" s="8"/>
      <c r="R27" s="16">
        <f t="shared" si="0"/>
        <v>0</v>
      </c>
      <c r="S27" s="17">
        <f t="shared" si="1"/>
        <v>0</v>
      </c>
      <c r="T27" s="18"/>
    </row>
    <row r="28" spans="1:20" x14ac:dyDescent="0.3">
      <c r="A28" s="20"/>
      <c r="B28" s="20"/>
      <c r="C28" s="20"/>
      <c r="D28" s="6"/>
      <c r="E28" s="21"/>
      <c r="F28" s="21"/>
      <c r="G28" s="19"/>
      <c r="H28" s="8"/>
      <c r="I28" s="8"/>
      <c r="J28" s="8"/>
      <c r="K28" s="8"/>
      <c r="L28" s="8"/>
      <c r="M28" s="8"/>
      <c r="N28" s="8"/>
      <c r="O28" s="8"/>
      <c r="P28" s="8"/>
      <c r="Q28" s="8"/>
      <c r="R28" s="16">
        <f t="shared" si="0"/>
        <v>0</v>
      </c>
      <c r="S28" s="17">
        <f t="shared" si="1"/>
        <v>0</v>
      </c>
      <c r="T28" s="18"/>
    </row>
    <row r="29" spans="1:20" x14ac:dyDescent="0.3">
      <c r="A29" s="20"/>
      <c r="B29" s="20"/>
      <c r="C29" s="20"/>
      <c r="D29" s="6"/>
      <c r="E29" s="21"/>
      <c r="F29" s="21"/>
      <c r="G29" s="19"/>
      <c r="H29" s="8"/>
      <c r="I29" s="8"/>
      <c r="J29" s="8"/>
      <c r="K29" s="8"/>
      <c r="L29" s="8"/>
      <c r="M29" s="8"/>
      <c r="N29" s="8"/>
      <c r="O29" s="8"/>
      <c r="P29" s="8"/>
      <c r="Q29" s="8"/>
      <c r="R29" s="16">
        <f t="shared" si="0"/>
        <v>0</v>
      </c>
      <c r="S29" s="17">
        <f t="shared" si="1"/>
        <v>0</v>
      </c>
      <c r="T29" s="18"/>
    </row>
    <row r="30" spans="1:20" x14ac:dyDescent="0.3">
      <c r="A30" s="20"/>
      <c r="B30" s="20"/>
      <c r="C30" s="20"/>
      <c r="D30" s="6"/>
      <c r="E30" s="21"/>
      <c r="F30" s="21"/>
      <c r="G30" s="19"/>
      <c r="H30" s="8"/>
      <c r="I30" s="8"/>
      <c r="J30" s="8"/>
      <c r="K30" s="8"/>
      <c r="L30" s="8"/>
      <c r="M30" s="8"/>
      <c r="N30" s="8"/>
      <c r="O30" s="8"/>
      <c r="P30" s="8"/>
      <c r="Q30" s="8"/>
      <c r="R30" s="16">
        <f t="shared" si="0"/>
        <v>0</v>
      </c>
      <c r="S30" s="17">
        <f t="shared" si="1"/>
        <v>0</v>
      </c>
      <c r="T30" s="18"/>
    </row>
    <row r="31" spans="1:20" x14ac:dyDescent="0.3">
      <c r="A31" s="20"/>
      <c r="B31" s="20"/>
      <c r="C31" s="20"/>
      <c r="D31" s="6"/>
      <c r="E31" s="21"/>
      <c r="F31" s="21"/>
      <c r="G31" s="19"/>
      <c r="H31" s="8"/>
      <c r="I31" s="8"/>
      <c r="J31" s="8"/>
      <c r="K31" s="8"/>
      <c r="L31" s="8"/>
      <c r="M31" s="8"/>
      <c r="N31" s="8"/>
      <c r="O31" s="8"/>
      <c r="P31" s="8"/>
      <c r="Q31" s="8"/>
      <c r="R31" s="16">
        <f t="shared" si="0"/>
        <v>0</v>
      </c>
      <c r="S31" s="17">
        <f t="shared" si="1"/>
        <v>0</v>
      </c>
      <c r="T31" s="18"/>
    </row>
    <row r="32" spans="1:20" x14ac:dyDescent="0.3">
      <c r="A32" s="20"/>
      <c r="B32" s="20"/>
      <c r="C32" s="20"/>
      <c r="D32" s="6"/>
      <c r="E32" s="21"/>
      <c r="F32" s="21"/>
      <c r="G32" s="19"/>
      <c r="H32" s="8"/>
      <c r="I32" s="8"/>
      <c r="J32" s="8"/>
      <c r="K32" s="8"/>
      <c r="L32" s="8"/>
      <c r="M32" s="8"/>
      <c r="N32" s="8"/>
      <c r="O32" s="8"/>
      <c r="P32" s="8"/>
      <c r="Q32" s="8"/>
      <c r="R32" s="16">
        <f t="shared" si="0"/>
        <v>0</v>
      </c>
      <c r="S32" s="17">
        <f t="shared" si="1"/>
        <v>0</v>
      </c>
      <c r="T32" s="18"/>
    </row>
    <row r="33" spans="1:20" x14ac:dyDescent="0.3">
      <c r="A33" s="20"/>
      <c r="B33" s="20"/>
      <c r="C33" s="20"/>
      <c r="D33" s="6"/>
      <c r="E33" s="21"/>
      <c r="F33" s="21"/>
      <c r="G33" s="19"/>
      <c r="H33" s="8"/>
      <c r="I33" s="8"/>
      <c r="J33" s="8"/>
      <c r="K33" s="8"/>
      <c r="L33" s="8"/>
      <c r="M33" s="8"/>
      <c r="N33" s="8"/>
      <c r="O33" s="8"/>
      <c r="P33" s="8"/>
      <c r="Q33" s="8"/>
      <c r="R33" s="16">
        <f t="shared" si="0"/>
        <v>0</v>
      </c>
      <c r="S33" s="17">
        <f t="shared" si="1"/>
        <v>0</v>
      </c>
      <c r="T33" s="18"/>
    </row>
  </sheetData>
  <sortState ref="A4:S33">
    <sortCondition descending="1" ref="S4:S33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2022-10-04T12:28:45Z</dcterms:modified>
</cp:coreProperties>
</file>